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4235" windowHeight="7680" activeTab="1"/>
  </bookViews>
  <sheets>
    <sheet name="2015" sheetId="1" r:id="rId1"/>
    <sheet name="2016" sheetId="2" r:id="rId2"/>
    <sheet name="Sheet2" sheetId="3" r:id="rId3"/>
    <sheet name="Sheet3" sheetId="4" r:id="rId4"/>
  </sheets>
  <definedNames>
    <definedName name="_xlnm.Print_Area" localSheetId="0">'2015'!$A$1:$AY$54</definedName>
    <definedName name="_xlnm.Print_Area" localSheetId="1">'2016'!$A$1:$AY$52</definedName>
  </definedNames>
  <calcPr fullCalcOnLoad="1"/>
</workbook>
</file>

<file path=xl/sharedStrings.xml><?xml version="1.0" encoding="utf-8"?>
<sst xmlns="http://schemas.openxmlformats.org/spreadsheetml/2006/main" count="256" uniqueCount="70">
  <si>
    <t>ثغرة زبيد</t>
  </si>
  <si>
    <t>طب عام</t>
  </si>
  <si>
    <t>تمريض</t>
  </si>
  <si>
    <t>صفصافة</t>
  </si>
  <si>
    <t>اشتفينا</t>
  </si>
  <si>
    <t>اشتفينا الشامل</t>
  </si>
  <si>
    <t>الأمير هاشم</t>
  </si>
  <si>
    <t>الاستقلال</t>
  </si>
  <si>
    <t>الامير الحسن</t>
  </si>
  <si>
    <t>الحرث</t>
  </si>
  <si>
    <t>الساخنة</t>
  </si>
  <si>
    <t>الصفا</t>
  </si>
  <si>
    <t>المرجم</t>
  </si>
  <si>
    <t>الهاشمية</t>
  </si>
  <si>
    <t>الوهادنة</t>
  </si>
  <si>
    <t>اوصرة</t>
  </si>
  <si>
    <t>باعون</t>
  </si>
  <si>
    <t>حلاوة</t>
  </si>
  <si>
    <t>راجب</t>
  </si>
  <si>
    <t>راس منيف</t>
  </si>
  <si>
    <t>راسون</t>
  </si>
  <si>
    <t>سامتا</t>
  </si>
  <si>
    <t>صخرة</t>
  </si>
  <si>
    <t>صنعار</t>
  </si>
  <si>
    <t>عبين</t>
  </si>
  <si>
    <t>عجلون</t>
  </si>
  <si>
    <t>عرجان</t>
  </si>
  <si>
    <t>عنجرة</t>
  </si>
  <si>
    <t>عين جنا</t>
  </si>
  <si>
    <t>محنا</t>
  </si>
  <si>
    <t>المركز</t>
  </si>
  <si>
    <t>الرقم</t>
  </si>
  <si>
    <t>اسره</t>
  </si>
  <si>
    <t>باطني</t>
  </si>
  <si>
    <t>جراحه عامه</t>
  </si>
  <si>
    <t>نفسيه</t>
  </si>
  <si>
    <t>شرعي</t>
  </si>
  <si>
    <t>اختصاص</t>
  </si>
  <si>
    <t>اشعه</t>
  </si>
  <si>
    <t>اسنان</t>
  </si>
  <si>
    <t>مختبر</t>
  </si>
  <si>
    <t>المجموع</t>
  </si>
  <si>
    <t>عدد المراجعين</t>
  </si>
  <si>
    <t>المعدل الشهري</t>
  </si>
  <si>
    <t>عدد المراجعات الجدد</t>
  </si>
  <si>
    <t>عدد المراجعات المتكررة</t>
  </si>
  <si>
    <t>رعاية الحوامل</t>
  </si>
  <si>
    <t>رعاية النفاس</t>
  </si>
  <si>
    <t>عيادة تنظيم الاسرة</t>
  </si>
  <si>
    <t>رعاية الطفل اقل من سنه</t>
  </si>
  <si>
    <t>الامومه</t>
  </si>
  <si>
    <t>رعاية الطفل اقل من خمسة</t>
  </si>
  <si>
    <t>المجموع العام</t>
  </si>
  <si>
    <t>المعدل</t>
  </si>
  <si>
    <t>عين البستان</t>
  </si>
  <si>
    <t>حي نمر</t>
  </si>
  <si>
    <t>العامرية</t>
  </si>
  <si>
    <t>نسائية</t>
  </si>
  <si>
    <t>أطفال</t>
  </si>
  <si>
    <t>اعداد المراجعين لمديرية صحة محافظة عجلون  لعام 2015</t>
  </si>
  <si>
    <t>نوعه</t>
  </si>
  <si>
    <t>شامل</t>
  </si>
  <si>
    <t>أولي</t>
  </si>
  <si>
    <t>فرعي</t>
  </si>
  <si>
    <t>مشترك</t>
  </si>
  <si>
    <t>منتفع</t>
  </si>
  <si>
    <t>قادر</t>
  </si>
  <si>
    <t>فقير</t>
  </si>
  <si>
    <t>عسكري</t>
  </si>
  <si>
    <t>اعداد المراجعين لمديرية صحة محافظة عجلون  لعام 2016</t>
  </si>
</sst>
</file>

<file path=xl/styles.xml><?xml version="1.0" encoding="utf-8"?>
<styleSheet xmlns="http://schemas.openxmlformats.org/spreadsheetml/2006/main">
  <numFmts count="12">
    <numFmt numFmtId="5" formatCode="&quot;د.ا.&quot;\ #,##0_-;&quot;د.ا.&quot;\ #,##0\-"/>
    <numFmt numFmtId="6" formatCode="&quot;د.ا.&quot;\ #,##0_-;[Red]&quot;د.ا.&quot;\ #,##0\-"/>
    <numFmt numFmtId="7" formatCode="&quot;د.ا.&quot;\ #,##0.00_-;&quot;د.ا.&quot;\ #,##0.00\-"/>
    <numFmt numFmtId="8" formatCode="&quot;د.ا.&quot;\ #,##0.00_-;[Red]&quot;د.ا.&quot;\ #,##0.00\-"/>
    <numFmt numFmtId="42" formatCode="_-&quot;د.ا.&quot;\ * #,##0_-;_-&quot;د.ا.&quot;\ * #,##0\-;_-&quot;د.ا.&quot;\ * &quot;-&quot;_-;_-@_-"/>
    <numFmt numFmtId="41" formatCode="_-* #,##0_-;_-* #,##0\-;_-* &quot;-&quot;_-;_-@_-"/>
    <numFmt numFmtId="44" formatCode="_-&quot;د.ا.&quot;\ * #,##0.00_-;_-&quot;د.ا.&quot;\ * #,##0.00\-;_-&quot;د.ا.&quot;\ * &quot;-&quot;??_-;_-@_-"/>
    <numFmt numFmtId="43" formatCode="_-* #,##0.00_-;_-* #,##0.00\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20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8"/>
      <color indexed="8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b/>
      <sz val="20"/>
      <color indexed="8"/>
      <name val="Arial"/>
      <family val="0"/>
    </font>
    <font>
      <sz val="10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7"/>
      <color theme="1"/>
      <name val="Calibri"/>
      <family val="2"/>
    </font>
    <font>
      <b/>
      <sz val="8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b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2">
    <xf numFmtId="0" fontId="0" fillId="0" borderId="0" xfId="0" applyFont="1" applyAlignment="1">
      <alignment/>
    </xf>
    <xf numFmtId="0" fontId="44" fillId="0" borderId="10" xfId="0" applyFont="1" applyBorder="1" applyAlignment="1">
      <alignment vertical="justify"/>
    </xf>
    <xf numFmtId="0" fontId="45" fillId="0" borderId="10" xfId="0" applyFont="1" applyBorder="1" applyAlignment="1">
      <alignment horizontal="center" vertical="justify"/>
    </xf>
    <xf numFmtId="0" fontId="46" fillId="0" borderId="11" xfId="0" applyFont="1" applyBorder="1" applyAlignment="1" applyProtection="1">
      <alignment/>
      <protection locked="0"/>
    </xf>
    <xf numFmtId="0" fontId="46" fillId="0" borderId="12" xfId="0" applyFont="1" applyBorder="1" applyAlignment="1" applyProtection="1">
      <alignment/>
      <protection locked="0"/>
    </xf>
    <xf numFmtId="0" fontId="45" fillId="0" borderId="12" xfId="0" applyFont="1" applyBorder="1" applyAlignment="1">
      <alignment horizontal="center" vertical="justify"/>
    </xf>
    <xf numFmtId="0" fontId="45" fillId="0" borderId="11" xfId="0" applyFont="1" applyBorder="1" applyAlignment="1">
      <alignment horizontal="center" vertical="justify"/>
    </xf>
    <xf numFmtId="0" fontId="42" fillId="0" borderId="11" xfId="0" applyFont="1" applyBorder="1" applyAlignment="1" applyProtection="1">
      <alignment horizontal="center" vertical="center"/>
      <protection locked="0"/>
    </xf>
    <xf numFmtId="0" fontId="46" fillId="0" borderId="10" xfId="0" applyFont="1" applyBorder="1" applyAlignment="1" applyProtection="1">
      <alignment horizontal="center" vertical="center"/>
      <protection locked="0"/>
    </xf>
    <xf numFmtId="0" fontId="45" fillId="0" borderId="10" xfId="0" applyFont="1" applyBorder="1" applyAlignment="1" applyProtection="1">
      <alignment horizontal="center" vertical="justify"/>
      <protection locked="0"/>
    </xf>
    <xf numFmtId="0" fontId="45" fillId="0" borderId="11" xfId="0" applyFont="1" applyBorder="1" applyAlignment="1" applyProtection="1">
      <alignment horizontal="center" vertical="center"/>
      <protection locked="0"/>
    </xf>
    <xf numFmtId="1" fontId="45" fillId="0" borderId="12" xfId="0" applyNumberFormat="1" applyFont="1" applyBorder="1" applyAlignment="1" applyProtection="1">
      <alignment horizontal="center" vertical="center"/>
      <protection/>
    </xf>
    <xf numFmtId="1" fontId="45" fillId="0" borderId="10" xfId="0" applyNumberFormat="1" applyFont="1" applyBorder="1" applyAlignment="1" applyProtection="1">
      <alignment horizontal="center" vertical="center"/>
      <protection/>
    </xf>
    <xf numFmtId="0" fontId="44" fillId="0" borderId="11" xfId="0" applyFont="1" applyBorder="1" applyAlignment="1">
      <alignment vertical="justify"/>
    </xf>
    <xf numFmtId="1" fontId="46" fillId="0" borderId="12" xfId="0" applyNumberFormat="1" applyFont="1" applyBorder="1" applyAlignment="1" applyProtection="1">
      <alignment horizontal="center" vertical="center"/>
      <protection/>
    </xf>
    <xf numFmtId="0" fontId="47" fillId="0" borderId="11" xfId="0" applyFont="1" applyBorder="1" applyAlignment="1" applyProtection="1">
      <alignment horizontal="center" vertical="center"/>
      <protection locked="0"/>
    </xf>
    <xf numFmtId="1" fontId="47" fillId="0" borderId="12" xfId="0" applyNumberFormat="1" applyFont="1" applyBorder="1" applyAlignment="1" applyProtection="1">
      <alignment horizontal="center" vertical="center"/>
      <protection/>
    </xf>
    <xf numFmtId="0" fontId="46" fillId="0" borderId="10" xfId="0" applyFont="1" applyBorder="1" applyAlignment="1" applyProtection="1">
      <alignment/>
      <protection locked="0"/>
    </xf>
    <xf numFmtId="0" fontId="46" fillId="0" borderId="12" xfId="0" applyFont="1" applyBorder="1" applyAlignment="1" applyProtection="1">
      <alignment horizontal="center"/>
      <protection locked="0"/>
    </xf>
    <xf numFmtId="0" fontId="48" fillId="0" borderId="11" xfId="0" applyFont="1" applyBorder="1" applyAlignment="1">
      <alignment horizontal="center" vertical="center" textRotation="90"/>
    </xf>
    <xf numFmtId="0" fontId="48" fillId="0" borderId="10" xfId="0" applyFont="1" applyBorder="1" applyAlignment="1">
      <alignment horizontal="center" vertical="center" textRotation="90"/>
    </xf>
    <xf numFmtId="0" fontId="45" fillId="0" borderId="11" xfId="0" applyFont="1" applyBorder="1" applyAlignment="1" applyProtection="1">
      <alignment horizontal="center"/>
      <protection locked="0"/>
    </xf>
    <xf numFmtId="1" fontId="45" fillId="0" borderId="11" xfId="0" applyNumberFormat="1" applyFont="1" applyBorder="1" applyAlignment="1" applyProtection="1">
      <alignment horizontal="center" vertical="center"/>
      <protection locked="0"/>
    </xf>
    <xf numFmtId="0" fontId="45" fillId="0" borderId="10" xfId="0" applyFont="1" applyBorder="1" applyAlignment="1" applyProtection="1">
      <alignment horizontal="center"/>
      <protection locked="0"/>
    </xf>
    <xf numFmtId="0" fontId="45" fillId="0" borderId="13" xfId="0" applyFont="1" applyBorder="1" applyAlignment="1" applyProtection="1">
      <alignment horizontal="center"/>
      <protection locked="0"/>
    </xf>
    <xf numFmtId="1" fontId="45" fillId="0" borderId="10" xfId="0" applyNumberFormat="1" applyFont="1" applyBorder="1" applyAlignment="1" applyProtection="1">
      <alignment horizontal="center" vertical="center"/>
      <protection locked="0"/>
    </xf>
    <xf numFmtId="0" fontId="47" fillId="0" borderId="14" xfId="0" applyFont="1" applyBorder="1" applyAlignment="1" applyProtection="1">
      <alignment horizontal="center" vertical="center" textRotation="90"/>
      <protection/>
    </xf>
    <xf numFmtId="0" fontId="47" fillId="0" borderId="15" xfId="0" applyFont="1" applyBorder="1" applyAlignment="1" applyProtection="1">
      <alignment horizontal="center" vertical="center" textRotation="90"/>
      <protection/>
    </xf>
    <xf numFmtId="0" fontId="47" fillId="0" borderId="16" xfId="0" applyFont="1" applyBorder="1" applyAlignment="1" applyProtection="1">
      <alignment horizontal="center" vertical="center" textRotation="90"/>
      <protection/>
    </xf>
    <xf numFmtId="1" fontId="47" fillId="0" borderId="15" xfId="0" applyNumberFormat="1" applyFont="1" applyBorder="1" applyAlignment="1" applyProtection="1">
      <alignment horizontal="center" vertical="center" textRotation="90"/>
      <protection/>
    </xf>
    <xf numFmtId="1" fontId="47" fillId="0" borderId="16" xfId="0" applyNumberFormat="1" applyFont="1" applyBorder="1" applyAlignment="1" applyProtection="1">
      <alignment horizontal="center" vertical="center" textRotation="90"/>
      <protection/>
    </xf>
    <xf numFmtId="0" fontId="42" fillId="0" borderId="10" xfId="0" applyFont="1" applyBorder="1" applyAlignment="1" applyProtection="1">
      <alignment horizontal="center"/>
      <protection/>
    </xf>
    <xf numFmtId="0" fontId="42" fillId="0" borderId="10" xfId="0" applyFont="1" applyBorder="1" applyAlignment="1" applyProtection="1">
      <alignment horizontal="right" vertical="center"/>
      <protection locked="0"/>
    </xf>
    <xf numFmtId="0" fontId="42" fillId="0" borderId="12" xfId="0" applyFont="1" applyBorder="1" applyAlignment="1" applyProtection="1">
      <alignment horizontal="right" vertical="center"/>
      <protection locked="0"/>
    </xf>
    <xf numFmtId="0" fontId="42" fillId="0" borderId="17" xfId="0" applyFont="1" applyBorder="1" applyAlignment="1">
      <alignment horizontal="center" vertical="center" wrapText="1"/>
    </xf>
    <xf numFmtId="0" fontId="42" fillId="0" borderId="10" xfId="0" applyFont="1" applyBorder="1" applyAlignment="1" applyProtection="1">
      <alignment horizontal="center" vertical="center"/>
      <protection/>
    </xf>
    <xf numFmtId="1" fontId="42" fillId="0" borderId="12" xfId="0" applyNumberFormat="1" applyFont="1" applyBorder="1" applyAlignment="1" applyProtection="1">
      <alignment horizontal="center" vertical="center"/>
      <protection/>
    </xf>
    <xf numFmtId="1" fontId="42" fillId="0" borderId="11" xfId="0" applyNumberFormat="1" applyFont="1" applyBorder="1" applyAlignment="1" applyProtection="1">
      <alignment horizontal="center" vertical="center"/>
      <protection locked="0"/>
    </xf>
    <xf numFmtId="1" fontId="42" fillId="0" borderId="10" xfId="0" applyNumberFormat="1" applyFont="1" applyBorder="1" applyAlignment="1" applyProtection="1">
      <alignment horizontal="center" vertical="center"/>
      <protection locked="0"/>
    </xf>
    <xf numFmtId="1" fontId="42" fillId="0" borderId="10" xfId="0" applyNumberFormat="1" applyFont="1" applyBorder="1" applyAlignment="1" applyProtection="1">
      <alignment horizontal="center" vertical="center"/>
      <protection/>
    </xf>
    <xf numFmtId="0" fontId="49" fillId="0" borderId="14" xfId="0" applyFont="1" applyBorder="1" applyAlignment="1" applyProtection="1">
      <alignment horizontal="center" vertical="center" textRotation="90"/>
      <protection/>
    </xf>
    <xf numFmtId="0" fontId="49" fillId="0" borderId="16" xfId="0" applyFont="1" applyBorder="1" applyAlignment="1" applyProtection="1">
      <alignment horizontal="center" vertical="center" textRotation="90"/>
      <protection/>
    </xf>
    <xf numFmtId="1" fontId="49" fillId="0" borderId="15" xfId="0" applyNumberFormat="1" applyFont="1" applyBorder="1" applyAlignment="1" applyProtection="1">
      <alignment horizontal="center" vertical="center" textRotation="90"/>
      <protection/>
    </xf>
    <xf numFmtId="1" fontId="49" fillId="0" borderId="16" xfId="0" applyNumberFormat="1" applyFont="1" applyBorder="1" applyAlignment="1" applyProtection="1">
      <alignment horizontal="center" vertical="center" textRotation="90"/>
      <protection/>
    </xf>
    <xf numFmtId="0" fontId="49" fillId="0" borderId="15" xfId="0" applyFont="1" applyBorder="1" applyAlignment="1" applyProtection="1">
      <alignment horizontal="center" vertical="center" textRotation="90"/>
      <protection/>
    </xf>
    <xf numFmtId="0" fontId="48" fillId="0" borderId="10" xfId="0" applyFont="1" applyBorder="1" applyAlignment="1">
      <alignment horizontal="center"/>
    </xf>
    <xf numFmtId="0" fontId="46" fillId="0" borderId="18" xfId="0" applyFont="1" applyBorder="1" applyAlignment="1">
      <alignment horizontal="center" vertical="center"/>
    </xf>
    <xf numFmtId="0" fontId="46" fillId="0" borderId="19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/>
    </xf>
    <xf numFmtId="0" fontId="50" fillId="0" borderId="20" xfId="0" applyFont="1" applyBorder="1" applyAlignment="1">
      <alignment horizontal="center" vertical="center"/>
    </xf>
    <xf numFmtId="0" fontId="50" fillId="0" borderId="21" xfId="0" applyFont="1" applyBorder="1" applyAlignment="1">
      <alignment horizontal="center" vertical="center"/>
    </xf>
    <xf numFmtId="0" fontId="50" fillId="0" borderId="22" xfId="0" applyFont="1" applyBorder="1" applyAlignment="1">
      <alignment horizontal="center" vertical="center"/>
    </xf>
    <xf numFmtId="0" fontId="50" fillId="0" borderId="23" xfId="0" applyFont="1" applyBorder="1" applyAlignment="1">
      <alignment horizontal="center" vertical="center"/>
    </xf>
    <xf numFmtId="0" fontId="48" fillId="0" borderId="24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textRotation="90"/>
    </xf>
    <xf numFmtId="0" fontId="47" fillId="0" borderId="16" xfId="0" applyFont="1" applyBorder="1" applyAlignment="1">
      <alignment horizontal="center" textRotation="90"/>
    </xf>
    <xf numFmtId="0" fontId="47" fillId="0" borderId="15" xfId="0" applyFont="1" applyBorder="1" applyAlignment="1">
      <alignment horizontal="center" textRotation="90"/>
    </xf>
    <xf numFmtId="0" fontId="49" fillId="0" borderId="25" xfId="0" applyFont="1" applyBorder="1" applyAlignment="1">
      <alignment horizontal="center" vertical="center"/>
    </xf>
    <xf numFmtId="0" fontId="49" fillId="0" borderId="26" xfId="0" applyFont="1" applyBorder="1" applyAlignment="1">
      <alignment horizontal="center" vertical="center"/>
    </xf>
    <xf numFmtId="0" fontId="49" fillId="0" borderId="24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51" fillId="0" borderId="27" xfId="0" applyFont="1" applyBorder="1" applyAlignment="1" applyProtection="1">
      <alignment horizontal="center"/>
      <protection locked="0"/>
    </xf>
    <xf numFmtId="0" fontId="51" fillId="0" borderId="28" xfId="0" applyFont="1" applyBorder="1" applyAlignment="1" applyProtection="1">
      <alignment horizontal="center"/>
      <protection locked="0"/>
    </xf>
    <xf numFmtId="0" fontId="46" fillId="0" borderId="25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8" fillId="0" borderId="26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50" fillId="0" borderId="25" xfId="0" applyFont="1" applyBorder="1" applyAlignment="1">
      <alignment horizontal="center" vertical="center"/>
    </xf>
    <xf numFmtId="0" fontId="50" fillId="0" borderId="24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50" fillId="0" borderId="26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justify"/>
    </xf>
    <xf numFmtId="0" fontId="49" fillId="0" borderId="14" xfId="0" applyFont="1" applyBorder="1" applyAlignment="1">
      <alignment horizontal="center" vertical="center" textRotation="90"/>
    </xf>
    <xf numFmtId="0" fontId="49" fillId="0" borderId="16" xfId="0" applyFont="1" applyBorder="1" applyAlignment="1">
      <alignment horizontal="center" vertical="center" textRotation="90"/>
    </xf>
    <xf numFmtId="0" fontId="49" fillId="0" borderId="15" xfId="0" applyFont="1" applyBorder="1" applyAlignment="1">
      <alignment horizontal="center" vertical="center" textRotation="9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</a:rPr>
              <a:t>أعداد المراجعين للطب العام والممرض والامومة لمديرية صحة محافظة عجلون لعام </a:t>
            </a:r>
            <a:r>
              <a:rPr lang="en-US" cap="none" sz="2000" b="1" i="0" u="none" baseline="0">
                <a:solidFill>
                  <a:srgbClr val="000000"/>
                </a:solidFill>
              </a:rPr>
              <a:t>2015</a:t>
            </a:r>
            <a:r>
              <a:rPr lang="en-US" cap="none" sz="2000" b="1" i="0" u="none" baseline="0">
                <a:solidFill>
                  <a:srgbClr val="000000"/>
                </a:solidFill>
              </a:rPr>
              <a:t>
 </a:t>
            </a:r>
          </a:p>
        </c:rich>
      </c:tx>
      <c:layout>
        <c:manualLayout>
          <c:xMode val="factor"/>
          <c:yMode val="factor"/>
          <c:x val="-0.09275"/>
          <c:y val="-0.02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25"/>
          <c:y val="0.146"/>
          <c:w val="0.9785"/>
          <c:h val="0.6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'2015'!$D$2</c:f>
              <c:strCache>
                <c:ptCount val="1"/>
                <c:pt idx="0">
                  <c:v>طب عام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'2015'!$B$5:$B$35</c:f>
              <c:strCache/>
            </c:strRef>
          </c:cat>
          <c:val>
            <c:numRef>
              <c:f>'2015'!$I$5:$I$35</c:f>
              <c:numCache/>
            </c:numRef>
          </c:val>
        </c:ser>
        <c:ser>
          <c:idx val="1"/>
          <c:order val="1"/>
          <c:tx>
            <c:strRef>
              <c:f>'2015'!$K$2</c:f>
              <c:strCache>
                <c:ptCount val="1"/>
                <c:pt idx="0">
                  <c:v>تمريض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'2015'!$B$5:$B$35</c:f>
              <c:strCache/>
            </c:strRef>
          </c:cat>
          <c:val>
            <c:numRef>
              <c:f>'2015'!$P$5:$P$35</c:f>
              <c:numCache/>
            </c:numRef>
          </c:val>
        </c:ser>
        <c:ser>
          <c:idx val="2"/>
          <c:order val="2"/>
          <c:tx>
            <c:strRef>
              <c:f>'2015'!$AH$2</c:f>
              <c:strCache>
                <c:ptCount val="1"/>
                <c:pt idx="0">
                  <c:v>الامومه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'2015'!$B$5:$B$35</c:f>
              <c:strCache/>
            </c:strRef>
          </c:cat>
          <c:val>
            <c:numRef>
              <c:f>'2015'!$AT$5:$AT$35</c:f>
              <c:numCache/>
            </c:numRef>
          </c:val>
        </c:ser>
        <c:axId val="39021859"/>
        <c:axId val="15652412"/>
      </c:barChart>
      <c:catAx>
        <c:axId val="390218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15652412"/>
        <c:crosses val="autoZero"/>
        <c:auto val="1"/>
        <c:lblOffset val="100"/>
        <c:tickLblSkip val="1"/>
        <c:noMultiLvlLbl val="0"/>
      </c:catAx>
      <c:valAx>
        <c:axId val="156524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3902185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90075"/>
          <c:y val="0.0035"/>
          <c:w val="0.08325"/>
          <c:h val="0.18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</a:rPr>
              <a:t>أعداد المراجعين للطب العام والممرض والامومة لمديرية صحة محافظة عجلون لعام </a:t>
            </a:r>
            <a:r>
              <a:rPr lang="en-US" cap="none" sz="2000" b="1" i="0" u="none" baseline="0">
                <a:solidFill>
                  <a:srgbClr val="000000"/>
                </a:solidFill>
              </a:rPr>
              <a:t>2016</a:t>
            </a:r>
            <a:r>
              <a:rPr lang="en-US" cap="none" sz="2000" b="1" i="0" u="none" baseline="0">
                <a:solidFill>
                  <a:srgbClr val="000000"/>
                </a:solidFill>
              </a:rPr>
              <a:t>
 </a:t>
            </a:r>
          </a:p>
        </c:rich>
      </c:tx>
      <c:layout>
        <c:manualLayout>
          <c:xMode val="factor"/>
          <c:yMode val="factor"/>
          <c:x val="-0.30725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575"/>
          <c:y val="0.13675"/>
          <c:w val="0.96825"/>
          <c:h val="0.8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'2015'!$D$2</c:f>
              <c:strCache>
                <c:ptCount val="1"/>
                <c:pt idx="0">
                  <c:v>طب عام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'2015'!$B$5:$B$35</c:f>
              <c:strCache>
                <c:ptCount val="31"/>
                <c:pt idx="0">
                  <c:v>عجلون</c:v>
                </c:pt>
                <c:pt idx="1">
                  <c:v>اشتفينا الشامل</c:v>
                </c:pt>
                <c:pt idx="2">
                  <c:v>الامير الحسن</c:v>
                </c:pt>
                <c:pt idx="3">
                  <c:v>صخرة</c:v>
                </c:pt>
                <c:pt idx="4">
                  <c:v>الاستقلال</c:v>
                </c:pt>
                <c:pt idx="5">
                  <c:v>راجب</c:v>
                </c:pt>
                <c:pt idx="6">
                  <c:v>الأمير هاشم</c:v>
                </c:pt>
                <c:pt idx="7">
                  <c:v>الصفا</c:v>
                </c:pt>
                <c:pt idx="8">
                  <c:v>عنجرة</c:v>
                </c:pt>
                <c:pt idx="9">
                  <c:v>عين جنا</c:v>
                </c:pt>
                <c:pt idx="10">
                  <c:v>عبين</c:v>
                </c:pt>
                <c:pt idx="11">
                  <c:v>الهاشمية</c:v>
                </c:pt>
                <c:pt idx="12">
                  <c:v>الوهادنة</c:v>
                </c:pt>
                <c:pt idx="13">
                  <c:v>حلاوة</c:v>
                </c:pt>
                <c:pt idx="14">
                  <c:v>عرجان</c:v>
                </c:pt>
                <c:pt idx="15">
                  <c:v>باعون</c:v>
                </c:pt>
                <c:pt idx="16">
                  <c:v>راسون</c:v>
                </c:pt>
                <c:pt idx="17">
                  <c:v>اوصرة</c:v>
                </c:pt>
                <c:pt idx="18">
                  <c:v>راس منيف</c:v>
                </c:pt>
                <c:pt idx="19">
                  <c:v>صنعار</c:v>
                </c:pt>
                <c:pt idx="20">
                  <c:v>عين البستان</c:v>
                </c:pt>
                <c:pt idx="21">
                  <c:v>سامتا</c:v>
                </c:pt>
                <c:pt idx="22">
                  <c:v>محنا</c:v>
                </c:pt>
                <c:pt idx="23">
                  <c:v>اشتفينا</c:v>
                </c:pt>
                <c:pt idx="24">
                  <c:v>المرجم</c:v>
                </c:pt>
                <c:pt idx="25">
                  <c:v>الساخنة</c:v>
                </c:pt>
                <c:pt idx="26">
                  <c:v>الحرث</c:v>
                </c:pt>
                <c:pt idx="27">
                  <c:v>ثغرة زبيد</c:v>
                </c:pt>
                <c:pt idx="28">
                  <c:v>صفصافة</c:v>
                </c:pt>
                <c:pt idx="29">
                  <c:v>حي نمر</c:v>
                </c:pt>
                <c:pt idx="30">
                  <c:v>العامرية</c:v>
                </c:pt>
              </c:strCache>
            </c:strRef>
          </c:cat>
          <c:val>
            <c:numRef>
              <c:f>'2015'!$I$5:$I$35</c:f>
              <c:numCache>
                <c:ptCount val="31"/>
                <c:pt idx="0">
                  <c:v>41907</c:v>
                </c:pt>
                <c:pt idx="1">
                  <c:v>7969</c:v>
                </c:pt>
                <c:pt idx="2">
                  <c:v>38435</c:v>
                </c:pt>
                <c:pt idx="3">
                  <c:v>28364</c:v>
                </c:pt>
                <c:pt idx="4">
                  <c:v>20942</c:v>
                </c:pt>
                <c:pt idx="5">
                  <c:v>6089</c:v>
                </c:pt>
                <c:pt idx="6">
                  <c:v>6115</c:v>
                </c:pt>
                <c:pt idx="7">
                  <c:v>5693</c:v>
                </c:pt>
                <c:pt idx="8">
                  <c:v>38710</c:v>
                </c:pt>
                <c:pt idx="9">
                  <c:v>15574</c:v>
                </c:pt>
                <c:pt idx="10">
                  <c:v>15216</c:v>
                </c:pt>
                <c:pt idx="11">
                  <c:v>27661</c:v>
                </c:pt>
                <c:pt idx="12">
                  <c:v>17411</c:v>
                </c:pt>
                <c:pt idx="13">
                  <c:v>20342</c:v>
                </c:pt>
                <c:pt idx="14">
                  <c:v>12215</c:v>
                </c:pt>
                <c:pt idx="15">
                  <c:v>14751</c:v>
                </c:pt>
                <c:pt idx="16">
                  <c:v>6045</c:v>
                </c:pt>
                <c:pt idx="17">
                  <c:v>4277</c:v>
                </c:pt>
                <c:pt idx="18">
                  <c:v>3869</c:v>
                </c:pt>
                <c:pt idx="19">
                  <c:v>1834</c:v>
                </c:pt>
                <c:pt idx="20">
                  <c:v>3700</c:v>
                </c:pt>
                <c:pt idx="21">
                  <c:v>1319</c:v>
                </c:pt>
                <c:pt idx="22">
                  <c:v>1329</c:v>
                </c:pt>
                <c:pt idx="23">
                  <c:v>1592</c:v>
                </c:pt>
                <c:pt idx="24">
                  <c:v>2291</c:v>
                </c:pt>
                <c:pt idx="25">
                  <c:v>1907</c:v>
                </c:pt>
                <c:pt idx="26">
                  <c:v>2570</c:v>
                </c:pt>
                <c:pt idx="27">
                  <c:v>1133</c:v>
                </c:pt>
                <c:pt idx="28">
                  <c:v>1694</c:v>
                </c:pt>
                <c:pt idx="29">
                  <c:v>2435</c:v>
                </c:pt>
                <c:pt idx="30">
                  <c:v>3302</c:v>
                </c:pt>
              </c:numCache>
            </c:numRef>
          </c:val>
        </c:ser>
        <c:ser>
          <c:idx val="1"/>
          <c:order val="1"/>
          <c:tx>
            <c:strRef>
              <c:f>'2015'!$K$2</c:f>
              <c:strCache>
                <c:ptCount val="1"/>
                <c:pt idx="0">
                  <c:v>تمريض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'2015'!$B$5:$B$35</c:f>
              <c:strCache>
                <c:ptCount val="31"/>
                <c:pt idx="0">
                  <c:v>عجلون</c:v>
                </c:pt>
                <c:pt idx="1">
                  <c:v>اشتفينا الشامل</c:v>
                </c:pt>
                <c:pt idx="2">
                  <c:v>الامير الحسن</c:v>
                </c:pt>
                <c:pt idx="3">
                  <c:v>صخرة</c:v>
                </c:pt>
                <c:pt idx="4">
                  <c:v>الاستقلال</c:v>
                </c:pt>
                <c:pt idx="5">
                  <c:v>راجب</c:v>
                </c:pt>
                <c:pt idx="6">
                  <c:v>الأمير هاشم</c:v>
                </c:pt>
                <c:pt idx="7">
                  <c:v>الصفا</c:v>
                </c:pt>
                <c:pt idx="8">
                  <c:v>عنجرة</c:v>
                </c:pt>
                <c:pt idx="9">
                  <c:v>عين جنا</c:v>
                </c:pt>
                <c:pt idx="10">
                  <c:v>عبين</c:v>
                </c:pt>
                <c:pt idx="11">
                  <c:v>الهاشمية</c:v>
                </c:pt>
                <c:pt idx="12">
                  <c:v>الوهادنة</c:v>
                </c:pt>
                <c:pt idx="13">
                  <c:v>حلاوة</c:v>
                </c:pt>
                <c:pt idx="14">
                  <c:v>عرجان</c:v>
                </c:pt>
                <c:pt idx="15">
                  <c:v>باعون</c:v>
                </c:pt>
                <c:pt idx="16">
                  <c:v>راسون</c:v>
                </c:pt>
                <c:pt idx="17">
                  <c:v>اوصرة</c:v>
                </c:pt>
                <c:pt idx="18">
                  <c:v>راس منيف</c:v>
                </c:pt>
                <c:pt idx="19">
                  <c:v>صنعار</c:v>
                </c:pt>
                <c:pt idx="20">
                  <c:v>عين البستان</c:v>
                </c:pt>
                <c:pt idx="21">
                  <c:v>سامتا</c:v>
                </c:pt>
                <c:pt idx="22">
                  <c:v>محنا</c:v>
                </c:pt>
                <c:pt idx="23">
                  <c:v>اشتفينا</c:v>
                </c:pt>
                <c:pt idx="24">
                  <c:v>المرجم</c:v>
                </c:pt>
                <c:pt idx="25">
                  <c:v>الساخنة</c:v>
                </c:pt>
                <c:pt idx="26">
                  <c:v>الحرث</c:v>
                </c:pt>
                <c:pt idx="27">
                  <c:v>ثغرة زبيد</c:v>
                </c:pt>
                <c:pt idx="28">
                  <c:v>صفصافة</c:v>
                </c:pt>
                <c:pt idx="29">
                  <c:v>حي نمر</c:v>
                </c:pt>
                <c:pt idx="30">
                  <c:v>العامرية</c:v>
                </c:pt>
              </c:strCache>
            </c:strRef>
          </c:cat>
          <c:val>
            <c:numRef>
              <c:f>'2015'!$P$5:$P$35</c:f>
              <c:numCache>
                <c:ptCount val="31"/>
                <c:pt idx="0">
                  <c:v>23588</c:v>
                </c:pt>
                <c:pt idx="1">
                  <c:v>9327</c:v>
                </c:pt>
                <c:pt idx="2">
                  <c:v>14653</c:v>
                </c:pt>
                <c:pt idx="3">
                  <c:v>28968</c:v>
                </c:pt>
                <c:pt idx="4">
                  <c:v>3156</c:v>
                </c:pt>
                <c:pt idx="5">
                  <c:v>5937</c:v>
                </c:pt>
                <c:pt idx="6">
                  <c:v>5699</c:v>
                </c:pt>
                <c:pt idx="7">
                  <c:v>883</c:v>
                </c:pt>
                <c:pt idx="8">
                  <c:v>17035</c:v>
                </c:pt>
                <c:pt idx="9">
                  <c:v>16452</c:v>
                </c:pt>
                <c:pt idx="10">
                  <c:v>12487</c:v>
                </c:pt>
                <c:pt idx="11">
                  <c:v>20285</c:v>
                </c:pt>
                <c:pt idx="12">
                  <c:v>10868</c:v>
                </c:pt>
                <c:pt idx="13">
                  <c:v>22623</c:v>
                </c:pt>
                <c:pt idx="14">
                  <c:v>13104</c:v>
                </c:pt>
                <c:pt idx="15">
                  <c:v>15840</c:v>
                </c:pt>
                <c:pt idx="16">
                  <c:v>2460</c:v>
                </c:pt>
                <c:pt idx="17">
                  <c:v>1025</c:v>
                </c:pt>
                <c:pt idx="18">
                  <c:v>3987</c:v>
                </c:pt>
                <c:pt idx="19">
                  <c:v>2169</c:v>
                </c:pt>
                <c:pt idx="20">
                  <c:v>3962</c:v>
                </c:pt>
                <c:pt idx="21">
                  <c:v>1599</c:v>
                </c:pt>
                <c:pt idx="22">
                  <c:v>1306</c:v>
                </c:pt>
                <c:pt idx="23">
                  <c:v>1941</c:v>
                </c:pt>
                <c:pt idx="24">
                  <c:v>2390</c:v>
                </c:pt>
                <c:pt idx="25">
                  <c:v>234</c:v>
                </c:pt>
                <c:pt idx="26">
                  <c:v>198</c:v>
                </c:pt>
                <c:pt idx="27">
                  <c:v>236</c:v>
                </c:pt>
                <c:pt idx="28">
                  <c:v>254</c:v>
                </c:pt>
                <c:pt idx="29">
                  <c:v>802</c:v>
                </c:pt>
                <c:pt idx="30">
                  <c:v>3375</c:v>
                </c:pt>
              </c:numCache>
            </c:numRef>
          </c:val>
        </c:ser>
        <c:ser>
          <c:idx val="2"/>
          <c:order val="2"/>
          <c:tx>
            <c:strRef>
              <c:f>'2015'!$AH$2</c:f>
              <c:strCache>
                <c:ptCount val="1"/>
                <c:pt idx="0">
                  <c:v>الامومه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'2015'!$B$5:$B$35</c:f>
              <c:strCache>
                <c:ptCount val="31"/>
                <c:pt idx="0">
                  <c:v>عجلون</c:v>
                </c:pt>
                <c:pt idx="1">
                  <c:v>اشتفينا الشامل</c:v>
                </c:pt>
                <c:pt idx="2">
                  <c:v>الامير الحسن</c:v>
                </c:pt>
                <c:pt idx="3">
                  <c:v>صخرة</c:v>
                </c:pt>
                <c:pt idx="4">
                  <c:v>الاستقلال</c:v>
                </c:pt>
                <c:pt idx="5">
                  <c:v>راجب</c:v>
                </c:pt>
                <c:pt idx="6">
                  <c:v>الأمير هاشم</c:v>
                </c:pt>
                <c:pt idx="7">
                  <c:v>الصفا</c:v>
                </c:pt>
                <c:pt idx="8">
                  <c:v>عنجرة</c:v>
                </c:pt>
                <c:pt idx="9">
                  <c:v>عين جنا</c:v>
                </c:pt>
                <c:pt idx="10">
                  <c:v>عبين</c:v>
                </c:pt>
                <c:pt idx="11">
                  <c:v>الهاشمية</c:v>
                </c:pt>
                <c:pt idx="12">
                  <c:v>الوهادنة</c:v>
                </c:pt>
                <c:pt idx="13">
                  <c:v>حلاوة</c:v>
                </c:pt>
                <c:pt idx="14">
                  <c:v>عرجان</c:v>
                </c:pt>
                <c:pt idx="15">
                  <c:v>باعون</c:v>
                </c:pt>
                <c:pt idx="16">
                  <c:v>راسون</c:v>
                </c:pt>
                <c:pt idx="17">
                  <c:v>اوصرة</c:v>
                </c:pt>
                <c:pt idx="18">
                  <c:v>راس منيف</c:v>
                </c:pt>
                <c:pt idx="19">
                  <c:v>صنعار</c:v>
                </c:pt>
                <c:pt idx="20">
                  <c:v>عين البستان</c:v>
                </c:pt>
                <c:pt idx="21">
                  <c:v>سامتا</c:v>
                </c:pt>
                <c:pt idx="22">
                  <c:v>محنا</c:v>
                </c:pt>
                <c:pt idx="23">
                  <c:v>اشتفينا</c:v>
                </c:pt>
                <c:pt idx="24">
                  <c:v>المرجم</c:v>
                </c:pt>
                <c:pt idx="25">
                  <c:v>الساخنة</c:v>
                </c:pt>
                <c:pt idx="26">
                  <c:v>الحرث</c:v>
                </c:pt>
                <c:pt idx="27">
                  <c:v>ثغرة زبيد</c:v>
                </c:pt>
                <c:pt idx="28">
                  <c:v>صفصافة</c:v>
                </c:pt>
                <c:pt idx="29">
                  <c:v>حي نمر</c:v>
                </c:pt>
                <c:pt idx="30">
                  <c:v>العامرية</c:v>
                </c:pt>
              </c:strCache>
            </c:strRef>
          </c:cat>
          <c:val>
            <c:numRef>
              <c:f>'2015'!$AT$5:$AT$35</c:f>
              <c:numCache>
                <c:ptCount val="31"/>
                <c:pt idx="0">
                  <c:v>4481</c:v>
                </c:pt>
                <c:pt idx="1">
                  <c:v>644</c:v>
                </c:pt>
                <c:pt idx="2">
                  <c:v>10969</c:v>
                </c:pt>
                <c:pt idx="3">
                  <c:v>7773</c:v>
                </c:pt>
                <c:pt idx="4">
                  <c:v>6267</c:v>
                </c:pt>
                <c:pt idx="5">
                  <c:v>2170</c:v>
                </c:pt>
                <c:pt idx="6">
                  <c:v>2767</c:v>
                </c:pt>
                <c:pt idx="7">
                  <c:v>1958</c:v>
                </c:pt>
                <c:pt idx="8">
                  <c:v>10666</c:v>
                </c:pt>
                <c:pt idx="9">
                  <c:v>4392</c:v>
                </c:pt>
                <c:pt idx="10">
                  <c:v>5511</c:v>
                </c:pt>
                <c:pt idx="11">
                  <c:v>4794</c:v>
                </c:pt>
                <c:pt idx="12">
                  <c:v>4971</c:v>
                </c:pt>
                <c:pt idx="13">
                  <c:v>10600</c:v>
                </c:pt>
                <c:pt idx="14">
                  <c:v>5069</c:v>
                </c:pt>
                <c:pt idx="15">
                  <c:v>5082</c:v>
                </c:pt>
                <c:pt idx="16">
                  <c:v>2060</c:v>
                </c:pt>
                <c:pt idx="17">
                  <c:v>1476</c:v>
                </c:pt>
                <c:pt idx="18">
                  <c:v>800</c:v>
                </c:pt>
                <c:pt idx="19">
                  <c:v>530</c:v>
                </c:pt>
                <c:pt idx="20">
                  <c:v>1552</c:v>
                </c:pt>
                <c:pt idx="21">
                  <c:v>209</c:v>
                </c:pt>
                <c:pt idx="22">
                  <c:v>315</c:v>
                </c:pt>
                <c:pt idx="23">
                  <c:v>0</c:v>
                </c:pt>
                <c:pt idx="24">
                  <c:v>653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axId val="6653981"/>
        <c:axId val="59885830"/>
      </c:barChart>
      <c:catAx>
        <c:axId val="66539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59885830"/>
        <c:crosses val="autoZero"/>
        <c:auto val="1"/>
        <c:lblOffset val="100"/>
        <c:tickLblSkip val="1"/>
        <c:noMultiLvlLbl val="0"/>
      </c:catAx>
      <c:valAx>
        <c:axId val="598858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665398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9165"/>
          <c:y val="0"/>
          <c:w val="0.06675"/>
          <c:h val="0.25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</a:rPr>
              <a:t>أعداد المراجعين للطب العام لمديرية صحة محافظة عجلون 
 </a:t>
            </a:r>
          </a:p>
        </c:rich>
      </c:tx>
      <c:layout>
        <c:manualLayout>
          <c:xMode val="factor"/>
          <c:yMode val="factor"/>
          <c:x val="-0.179"/>
          <c:y val="-0.02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75"/>
          <c:y val="0.13125"/>
          <c:w val="0.96525"/>
          <c:h val="0.8505"/>
        </c:manualLayout>
      </c:layout>
      <c:barChart>
        <c:barDir val="col"/>
        <c:grouping val="clustered"/>
        <c:varyColors val="0"/>
        <c:ser>
          <c:idx val="0"/>
          <c:order val="0"/>
          <c:tx>
            <c:v>2016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'2016'!$B$5:$B$35</c:f>
              <c:strCache/>
            </c:strRef>
          </c:cat>
          <c:val>
            <c:numRef>
              <c:f>'2016'!$I$5:$I$35</c:f>
              <c:numCache/>
            </c:numRef>
          </c:val>
        </c:ser>
        <c:axId val="2101559"/>
        <c:axId val="18914032"/>
      </c:barChart>
      <c:lineChart>
        <c:grouping val="standard"/>
        <c:varyColors val="0"/>
        <c:ser>
          <c:idx val="1"/>
          <c:order val="1"/>
          <c:tx>
            <c:v>2015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'2015'!$I$5:$I$35</c:f>
              <c:numCache>
                <c:ptCount val="31"/>
                <c:pt idx="0">
                  <c:v>41907</c:v>
                </c:pt>
                <c:pt idx="1">
                  <c:v>7969</c:v>
                </c:pt>
                <c:pt idx="2">
                  <c:v>38435</c:v>
                </c:pt>
                <c:pt idx="3">
                  <c:v>28364</c:v>
                </c:pt>
                <c:pt idx="4">
                  <c:v>20942</c:v>
                </c:pt>
                <c:pt idx="5">
                  <c:v>6089</c:v>
                </c:pt>
                <c:pt idx="6">
                  <c:v>6115</c:v>
                </c:pt>
                <c:pt idx="7">
                  <c:v>5693</c:v>
                </c:pt>
                <c:pt idx="8">
                  <c:v>38710</c:v>
                </c:pt>
                <c:pt idx="9">
                  <c:v>15574</c:v>
                </c:pt>
                <c:pt idx="10">
                  <c:v>15216</c:v>
                </c:pt>
                <c:pt idx="11">
                  <c:v>27661</c:v>
                </c:pt>
                <c:pt idx="12">
                  <c:v>17411</c:v>
                </c:pt>
                <c:pt idx="13">
                  <c:v>20342</c:v>
                </c:pt>
                <c:pt idx="14">
                  <c:v>12215</c:v>
                </c:pt>
                <c:pt idx="15">
                  <c:v>14751</c:v>
                </c:pt>
                <c:pt idx="16">
                  <c:v>6045</c:v>
                </c:pt>
                <c:pt idx="17">
                  <c:v>4277</c:v>
                </c:pt>
                <c:pt idx="18">
                  <c:v>3869</c:v>
                </c:pt>
                <c:pt idx="19">
                  <c:v>1834</c:v>
                </c:pt>
                <c:pt idx="20">
                  <c:v>3700</c:v>
                </c:pt>
                <c:pt idx="21">
                  <c:v>1319</c:v>
                </c:pt>
                <c:pt idx="22">
                  <c:v>1329</c:v>
                </c:pt>
                <c:pt idx="23">
                  <c:v>1592</c:v>
                </c:pt>
                <c:pt idx="24">
                  <c:v>2291</c:v>
                </c:pt>
                <c:pt idx="25">
                  <c:v>1907</c:v>
                </c:pt>
                <c:pt idx="26">
                  <c:v>2570</c:v>
                </c:pt>
                <c:pt idx="27">
                  <c:v>1133</c:v>
                </c:pt>
                <c:pt idx="28">
                  <c:v>1694</c:v>
                </c:pt>
                <c:pt idx="29">
                  <c:v>2435</c:v>
                </c:pt>
                <c:pt idx="30">
                  <c:v>3302</c:v>
                </c:pt>
              </c:numCache>
            </c:numRef>
          </c:val>
          <c:smooth val="0"/>
        </c:ser>
        <c:axId val="2101559"/>
        <c:axId val="18914032"/>
      </c:lineChart>
      <c:catAx>
        <c:axId val="21015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18914032"/>
        <c:crosses val="autoZero"/>
        <c:auto val="1"/>
        <c:lblOffset val="100"/>
        <c:tickLblSkip val="1"/>
        <c:noMultiLvlLbl val="0"/>
      </c:catAx>
      <c:valAx>
        <c:axId val="189140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210155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91675"/>
          <c:y val="0"/>
          <c:w val="0.037"/>
          <c:h val="0.20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أعداد المراجعين الممرض لمديرية صحة محافظة عجلون 
 </a:t>
            </a:r>
          </a:p>
        </c:rich>
      </c:tx>
      <c:layout>
        <c:manualLayout>
          <c:xMode val="factor"/>
          <c:yMode val="factor"/>
          <c:x val="-0.1945"/>
          <c:y val="-0.02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175"/>
          <c:y val="0.1325"/>
          <c:w val="0.96225"/>
          <c:h val="0.77725"/>
        </c:manualLayout>
      </c:layout>
      <c:barChart>
        <c:barDir val="col"/>
        <c:grouping val="clustered"/>
        <c:varyColors val="0"/>
        <c:ser>
          <c:idx val="0"/>
          <c:order val="0"/>
          <c:tx>
            <c:v>2016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'2016'!$B$5:$B$35</c:f>
              <c:strCache/>
            </c:strRef>
          </c:cat>
          <c:val>
            <c:numRef>
              <c:f>'2016'!$P$5:$P$35</c:f>
              <c:numCache/>
            </c:numRef>
          </c:val>
        </c:ser>
        <c:axId val="36008561"/>
        <c:axId val="55641594"/>
      </c:barChart>
      <c:lineChart>
        <c:grouping val="standard"/>
        <c:varyColors val="0"/>
        <c:ser>
          <c:idx val="1"/>
          <c:order val="1"/>
          <c:tx>
            <c:v>2015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'2015'!$P$5:$P$35</c:f>
              <c:numCache>
                <c:ptCount val="31"/>
                <c:pt idx="0">
                  <c:v>23588</c:v>
                </c:pt>
                <c:pt idx="1">
                  <c:v>9327</c:v>
                </c:pt>
                <c:pt idx="2">
                  <c:v>14653</c:v>
                </c:pt>
                <c:pt idx="3">
                  <c:v>28968</c:v>
                </c:pt>
                <c:pt idx="4">
                  <c:v>3156</c:v>
                </c:pt>
                <c:pt idx="5">
                  <c:v>5937</c:v>
                </c:pt>
                <c:pt idx="6">
                  <c:v>5699</c:v>
                </c:pt>
                <c:pt idx="7">
                  <c:v>883</c:v>
                </c:pt>
                <c:pt idx="8">
                  <c:v>17035</c:v>
                </c:pt>
                <c:pt idx="9">
                  <c:v>16452</c:v>
                </c:pt>
                <c:pt idx="10">
                  <c:v>12487</c:v>
                </c:pt>
                <c:pt idx="11">
                  <c:v>20285</c:v>
                </c:pt>
                <c:pt idx="12">
                  <c:v>10868</c:v>
                </c:pt>
                <c:pt idx="13">
                  <c:v>22623</c:v>
                </c:pt>
                <c:pt idx="14">
                  <c:v>13104</c:v>
                </c:pt>
                <c:pt idx="15">
                  <c:v>15840</c:v>
                </c:pt>
                <c:pt idx="16">
                  <c:v>2460</c:v>
                </c:pt>
                <c:pt idx="17">
                  <c:v>1025</c:v>
                </c:pt>
                <c:pt idx="18">
                  <c:v>3987</c:v>
                </c:pt>
                <c:pt idx="19">
                  <c:v>2169</c:v>
                </c:pt>
                <c:pt idx="20">
                  <c:v>3962</c:v>
                </c:pt>
                <c:pt idx="21">
                  <c:v>1599</c:v>
                </c:pt>
                <c:pt idx="22">
                  <c:v>1306</c:v>
                </c:pt>
                <c:pt idx="23">
                  <c:v>1941</c:v>
                </c:pt>
                <c:pt idx="24">
                  <c:v>2390</c:v>
                </c:pt>
                <c:pt idx="25">
                  <c:v>234</c:v>
                </c:pt>
                <c:pt idx="26">
                  <c:v>198</c:v>
                </c:pt>
                <c:pt idx="27">
                  <c:v>236</c:v>
                </c:pt>
                <c:pt idx="28">
                  <c:v>254</c:v>
                </c:pt>
                <c:pt idx="29">
                  <c:v>802</c:v>
                </c:pt>
                <c:pt idx="30">
                  <c:v>3375</c:v>
                </c:pt>
              </c:numCache>
            </c:numRef>
          </c:val>
          <c:smooth val="0"/>
        </c:ser>
        <c:axId val="36008561"/>
        <c:axId val="55641594"/>
      </c:lineChart>
      <c:catAx>
        <c:axId val="360085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5641594"/>
        <c:crosses val="autoZero"/>
        <c:auto val="1"/>
        <c:lblOffset val="100"/>
        <c:tickLblSkip val="1"/>
        <c:noMultiLvlLbl val="0"/>
      </c:catAx>
      <c:valAx>
        <c:axId val="556415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0085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65"/>
          <c:y val="0"/>
          <c:w val="0.03375"/>
          <c:h val="0.18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37</xdr:row>
      <xdr:rowOff>133350</xdr:rowOff>
    </xdr:from>
    <xdr:to>
      <xdr:col>50</xdr:col>
      <xdr:colOff>123825</xdr:colOff>
      <xdr:row>53</xdr:row>
      <xdr:rowOff>0</xdr:rowOff>
    </xdr:to>
    <xdr:graphicFrame>
      <xdr:nvGraphicFramePr>
        <xdr:cNvPr id="1" name="Chart 1"/>
        <xdr:cNvGraphicFramePr/>
      </xdr:nvGraphicFramePr>
      <xdr:xfrm>
        <a:off x="200025" y="8429625"/>
        <a:ext cx="155924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36</xdr:row>
      <xdr:rowOff>171450</xdr:rowOff>
    </xdr:from>
    <xdr:to>
      <xdr:col>49</xdr:col>
      <xdr:colOff>304800</xdr:colOff>
      <xdr:row>50</xdr:row>
      <xdr:rowOff>114300</xdr:rowOff>
    </xdr:to>
    <xdr:graphicFrame>
      <xdr:nvGraphicFramePr>
        <xdr:cNvPr id="1" name="Chart 1"/>
        <xdr:cNvGraphicFramePr/>
      </xdr:nvGraphicFramePr>
      <xdr:xfrm>
        <a:off x="190500" y="12268200"/>
        <a:ext cx="169449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53</xdr:row>
      <xdr:rowOff>0</xdr:rowOff>
    </xdr:from>
    <xdr:to>
      <xdr:col>49</xdr:col>
      <xdr:colOff>295275</xdr:colOff>
      <xdr:row>66</xdr:row>
      <xdr:rowOff>133350</xdr:rowOff>
    </xdr:to>
    <xdr:graphicFrame>
      <xdr:nvGraphicFramePr>
        <xdr:cNvPr id="2" name="Chart 1"/>
        <xdr:cNvGraphicFramePr/>
      </xdr:nvGraphicFramePr>
      <xdr:xfrm>
        <a:off x="180975" y="15335250"/>
        <a:ext cx="16944975" cy="2609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69</xdr:row>
      <xdr:rowOff>0</xdr:rowOff>
    </xdr:from>
    <xdr:to>
      <xdr:col>49</xdr:col>
      <xdr:colOff>295275</xdr:colOff>
      <xdr:row>82</xdr:row>
      <xdr:rowOff>133350</xdr:rowOff>
    </xdr:to>
    <xdr:graphicFrame>
      <xdr:nvGraphicFramePr>
        <xdr:cNvPr id="3" name="Chart 1"/>
        <xdr:cNvGraphicFramePr/>
      </xdr:nvGraphicFramePr>
      <xdr:xfrm>
        <a:off x="180975" y="18383250"/>
        <a:ext cx="16944975" cy="2609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36"/>
  <sheetViews>
    <sheetView rightToLeft="1" zoomScalePageLayoutView="0" workbookViewId="0" topLeftCell="A5">
      <selection activeCell="Z17" sqref="Z17:Z18"/>
    </sheetView>
  </sheetViews>
  <sheetFormatPr defaultColWidth="9.140625" defaultRowHeight="15"/>
  <cols>
    <col min="1" max="1" width="2.7109375" style="0" customWidth="1"/>
    <col min="2" max="2" width="7.57421875" style="0" customWidth="1"/>
    <col min="3" max="3" width="3.7109375" style="0" customWidth="1"/>
    <col min="4" max="4" width="4.421875" style="0" customWidth="1"/>
    <col min="5" max="6" width="4.28125" style="0" customWidth="1"/>
    <col min="7" max="7" width="4.140625" style="0" customWidth="1"/>
    <col min="8" max="8" width="5.00390625" style="0" customWidth="1"/>
    <col min="9" max="9" width="5.7109375" style="0" customWidth="1"/>
    <col min="10" max="15" width="4.421875" style="0" customWidth="1"/>
    <col min="16" max="16" width="6.00390625" style="0" customWidth="1"/>
    <col min="17" max="17" width="4.421875" style="0" customWidth="1"/>
    <col min="18" max="18" width="4.7109375" style="0" customWidth="1"/>
    <col min="19" max="19" width="4.421875" style="0" customWidth="1"/>
    <col min="20" max="20" width="3.7109375" style="0" customWidth="1"/>
    <col min="21" max="21" width="4.421875" style="0" customWidth="1"/>
    <col min="22" max="22" width="3.7109375" style="0" customWidth="1"/>
    <col min="23" max="23" width="4.28125" style="0" customWidth="1"/>
    <col min="24" max="24" width="3.7109375" style="0" customWidth="1"/>
    <col min="25" max="29" width="4.421875" style="0" customWidth="1"/>
    <col min="30" max="30" width="3.7109375" style="0" customWidth="1"/>
    <col min="31" max="31" width="4.421875" style="0" customWidth="1"/>
    <col min="32" max="32" width="5.421875" style="0" customWidth="1"/>
    <col min="33" max="33" width="4.7109375" style="0" customWidth="1"/>
    <col min="34" max="45" width="5.140625" style="0" customWidth="1"/>
    <col min="46" max="46" width="5.421875" style="0" customWidth="1"/>
    <col min="47" max="47" width="4.57421875" style="0" customWidth="1"/>
    <col min="48" max="48" width="5.140625" style="0" customWidth="1"/>
    <col min="49" max="49" width="4.57421875" style="0" customWidth="1"/>
    <col min="50" max="50" width="5.28125" style="0" customWidth="1"/>
    <col min="51" max="51" width="4.421875" style="0" customWidth="1"/>
  </cols>
  <sheetData>
    <row r="1" spans="1:51" ht="26.25" customHeight="1" thickBot="1">
      <c r="A1" s="64" t="s">
        <v>59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</row>
    <row r="2" spans="1:51" ht="21.75" customHeight="1">
      <c r="A2" s="66" t="s">
        <v>31</v>
      </c>
      <c r="B2" s="68" t="s">
        <v>30</v>
      </c>
      <c r="C2" s="53" t="s">
        <v>60</v>
      </c>
      <c r="D2" s="58" t="s">
        <v>1</v>
      </c>
      <c r="E2" s="59"/>
      <c r="F2" s="59"/>
      <c r="G2" s="59"/>
      <c r="H2" s="59"/>
      <c r="I2" s="59"/>
      <c r="J2" s="60"/>
      <c r="K2" s="58" t="s">
        <v>2</v>
      </c>
      <c r="L2" s="59"/>
      <c r="M2" s="59"/>
      <c r="N2" s="59"/>
      <c r="O2" s="59"/>
      <c r="P2" s="59"/>
      <c r="Q2" s="60"/>
      <c r="R2" s="58" t="s">
        <v>37</v>
      </c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60"/>
      <c r="AF2" s="58" t="s">
        <v>39</v>
      </c>
      <c r="AG2" s="60"/>
      <c r="AH2" s="70" t="s">
        <v>50</v>
      </c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1"/>
      <c r="AV2" s="49" t="s">
        <v>40</v>
      </c>
      <c r="AW2" s="50"/>
      <c r="AX2" s="70" t="s">
        <v>38</v>
      </c>
      <c r="AY2" s="71"/>
    </row>
    <row r="3" spans="1:51" ht="15" customHeight="1">
      <c r="A3" s="67"/>
      <c r="B3" s="69"/>
      <c r="C3" s="54"/>
      <c r="D3" s="61"/>
      <c r="E3" s="62"/>
      <c r="F3" s="62"/>
      <c r="G3" s="62"/>
      <c r="H3" s="62"/>
      <c r="I3" s="62"/>
      <c r="J3" s="63"/>
      <c r="K3" s="61"/>
      <c r="L3" s="62"/>
      <c r="M3" s="62"/>
      <c r="N3" s="62"/>
      <c r="O3" s="62"/>
      <c r="P3" s="62"/>
      <c r="Q3" s="63"/>
      <c r="R3" s="61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3"/>
      <c r="AF3" s="61"/>
      <c r="AG3" s="63"/>
      <c r="AH3" s="74" t="s">
        <v>46</v>
      </c>
      <c r="AI3" s="75"/>
      <c r="AJ3" s="75" t="s">
        <v>47</v>
      </c>
      <c r="AK3" s="75"/>
      <c r="AL3" s="76" t="s">
        <v>48</v>
      </c>
      <c r="AM3" s="76"/>
      <c r="AN3" s="48" t="s">
        <v>49</v>
      </c>
      <c r="AO3" s="48"/>
      <c r="AP3" s="48" t="s">
        <v>51</v>
      </c>
      <c r="AQ3" s="48"/>
      <c r="AR3" s="45" t="s">
        <v>41</v>
      </c>
      <c r="AS3" s="45"/>
      <c r="AT3" s="78" t="s">
        <v>52</v>
      </c>
      <c r="AU3" s="46" t="s">
        <v>53</v>
      </c>
      <c r="AV3" s="51"/>
      <c r="AW3" s="52"/>
      <c r="AX3" s="72"/>
      <c r="AY3" s="73"/>
    </row>
    <row r="4" spans="1:51" ht="48" customHeight="1">
      <c r="A4" s="67"/>
      <c r="B4" s="69"/>
      <c r="C4" s="54"/>
      <c r="D4" s="19" t="s">
        <v>64</v>
      </c>
      <c r="E4" s="20" t="s">
        <v>65</v>
      </c>
      <c r="F4" s="20" t="s">
        <v>66</v>
      </c>
      <c r="G4" s="20" t="s">
        <v>67</v>
      </c>
      <c r="H4" s="20" t="s">
        <v>68</v>
      </c>
      <c r="I4" s="9" t="s">
        <v>42</v>
      </c>
      <c r="J4" s="5" t="s">
        <v>43</v>
      </c>
      <c r="K4" s="19" t="s">
        <v>64</v>
      </c>
      <c r="L4" s="20" t="s">
        <v>65</v>
      </c>
      <c r="M4" s="20" t="s">
        <v>66</v>
      </c>
      <c r="N4" s="20" t="s">
        <v>67</v>
      </c>
      <c r="O4" s="20" t="s">
        <v>68</v>
      </c>
      <c r="P4" s="9" t="s">
        <v>42</v>
      </c>
      <c r="Q4" s="5" t="s">
        <v>43</v>
      </c>
      <c r="R4" s="7" t="s">
        <v>32</v>
      </c>
      <c r="S4" s="2" t="s">
        <v>43</v>
      </c>
      <c r="T4" s="8" t="s">
        <v>33</v>
      </c>
      <c r="U4" s="2" t="s">
        <v>43</v>
      </c>
      <c r="V4" s="9" t="s">
        <v>34</v>
      </c>
      <c r="W4" s="2" t="s">
        <v>43</v>
      </c>
      <c r="X4" s="8" t="s">
        <v>35</v>
      </c>
      <c r="Y4" s="2" t="s">
        <v>43</v>
      </c>
      <c r="Z4" s="8" t="s">
        <v>36</v>
      </c>
      <c r="AA4" s="2" t="s">
        <v>43</v>
      </c>
      <c r="AB4" s="8" t="s">
        <v>57</v>
      </c>
      <c r="AC4" s="2" t="s">
        <v>43</v>
      </c>
      <c r="AD4" s="8" t="s">
        <v>58</v>
      </c>
      <c r="AE4" s="2" t="s">
        <v>43</v>
      </c>
      <c r="AF4" s="6" t="s">
        <v>42</v>
      </c>
      <c r="AG4" s="5" t="s">
        <v>43</v>
      </c>
      <c r="AH4" s="13" t="s">
        <v>44</v>
      </c>
      <c r="AI4" s="1" t="s">
        <v>45</v>
      </c>
      <c r="AJ4" s="1" t="s">
        <v>44</v>
      </c>
      <c r="AK4" s="1" t="s">
        <v>45</v>
      </c>
      <c r="AL4" s="1" t="s">
        <v>44</v>
      </c>
      <c r="AM4" s="1" t="s">
        <v>45</v>
      </c>
      <c r="AN4" s="1" t="s">
        <v>44</v>
      </c>
      <c r="AO4" s="1" t="s">
        <v>45</v>
      </c>
      <c r="AP4" s="1" t="s">
        <v>44</v>
      </c>
      <c r="AQ4" s="1" t="s">
        <v>45</v>
      </c>
      <c r="AR4" s="1" t="s">
        <v>44</v>
      </c>
      <c r="AS4" s="1" t="s">
        <v>45</v>
      </c>
      <c r="AT4" s="78"/>
      <c r="AU4" s="47"/>
      <c r="AV4" s="6" t="s">
        <v>42</v>
      </c>
      <c r="AW4" s="5" t="s">
        <v>43</v>
      </c>
      <c r="AX4" s="6" t="s">
        <v>42</v>
      </c>
      <c r="AY4" s="5" t="s">
        <v>43</v>
      </c>
    </row>
    <row r="5" spans="1:51" ht="15">
      <c r="A5" s="3">
        <v>1</v>
      </c>
      <c r="B5" s="17" t="s">
        <v>25</v>
      </c>
      <c r="C5" s="18" t="s">
        <v>61</v>
      </c>
      <c r="D5" s="21">
        <v>7356</v>
      </c>
      <c r="E5" s="24">
        <v>11043</v>
      </c>
      <c r="F5" s="23">
        <v>3317</v>
      </c>
      <c r="G5" s="23">
        <v>3259</v>
      </c>
      <c r="H5" s="23">
        <v>16932</v>
      </c>
      <c r="I5" s="31">
        <f aca="true" t="shared" si="0" ref="I5:I35">SUM(D5:H5)</f>
        <v>41907</v>
      </c>
      <c r="J5" s="14">
        <f>I5/12</f>
        <v>3492.25</v>
      </c>
      <c r="K5" s="22">
        <v>2039</v>
      </c>
      <c r="L5" s="25">
        <v>9766</v>
      </c>
      <c r="M5" s="25">
        <v>849</v>
      </c>
      <c r="N5" s="25">
        <v>874</v>
      </c>
      <c r="O5" s="25">
        <v>10060</v>
      </c>
      <c r="P5" s="31">
        <f aca="true" t="shared" si="1" ref="P5:P35">SUM(K5:O5)</f>
        <v>23588</v>
      </c>
      <c r="Q5" s="14">
        <f aca="true" t="shared" si="2" ref="Q5:Q36">P5/12</f>
        <v>1965.6666666666667</v>
      </c>
      <c r="R5" s="10">
        <v>2024</v>
      </c>
      <c r="S5" s="12">
        <f aca="true" t="shared" si="3" ref="S5:S35">R5/12</f>
        <v>168.66666666666666</v>
      </c>
      <c r="T5" s="10">
        <v>6764</v>
      </c>
      <c r="U5" s="12">
        <f>T5/12</f>
        <v>563.6666666666666</v>
      </c>
      <c r="V5" s="10">
        <v>763</v>
      </c>
      <c r="W5" s="12">
        <f>V5/12</f>
        <v>63.583333333333336</v>
      </c>
      <c r="X5" s="10">
        <v>4507</v>
      </c>
      <c r="Y5" s="12">
        <f>X5/12</f>
        <v>375.5833333333333</v>
      </c>
      <c r="Z5" s="10">
        <v>133</v>
      </c>
      <c r="AA5" s="11">
        <f>Z5/12</f>
        <v>11.083333333333334</v>
      </c>
      <c r="AB5" s="10">
        <v>0</v>
      </c>
      <c r="AC5" s="11">
        <f>AB5/12</f>
        <v>0</v>
      </c>
      <c r="AD5" s="10"/>
      <c r="AE5" s="11">
        <f>AD5/12</f>
        <v>0</v>
      </c>
      <c r="AF5" s="15">
        <v>4552</v>
      </c>
      <c r="AG5" s="16">
        <f>AF5/12</f>
        <v>379.3333333333333</v>
      </c>
      <c r="AH5" s="10">
        <v>126</v>
      </c>
      <c r="AI5" s="10">
        <v>165</v>
      </c>
      <c r="AJ5" s="10">
        <v>109</v>
      </c>
      <c r="AK5" s="10">
        <v>10</v>
      </c>
      <c r="AL5" s="10">
        <v>323</v>
      </c>
      <c r="AM5" s="10">
        <v>455</v>
      </c>
      <c r="AN5" s="10">
        <v>144</v>
      </c>
      <c r="AO5" s="10">
        <v>800</v>
      </c>
      <c r="AP5" s="10">
        <v>203</v>
      </c>
      <c r="AQ5" s="10">
        <v>2146</v>
      </c>
      <c r="AR5" s="12">
        <f>AP5+AN5+AL5+AJ5+AH5</f>
        <v>905</v>
      </c>
      <c r="AS5" s="12">
        <f>AQ5+AO5+AM5+AK5+AI5</f>
        <v>3576</v>
      </c>
      <c r="AT5" s="12">
        <f>AR5+AS5</f>
        <v>4481</v>
      </c>
      <c r="AU5" s="11">
        <f>AT5/12</f>
        <v>373.4166666666667</v>
      </c>
      <c r="AV5" s="10">
        <v>112612</v>
      </c>
      <c r="AW5" s="11">
        <f>AV5/12</f>
        <v>9384.333333333334</v>
      </c>
      <c r="AX5" s="10">
        <v>566</v>
      </c>
      <c r="AY5" s="11">
        <f>AX5/12</f>
        <v>47.166666666666664</v>
      </c>
    </row>
    <row r="6" spans="1:51" ht="15">
      <c r="A6" s="3">
        <v>2</v>
      </c>
      <c r="B6" s="17" t="s">
        <v>5</v>
      </c>
      <c r="C6" s="18" t="s">
        <v>61</v>
      </c>
      <c r="D6" s="21">
        <v>1222</v>
      </c>
      <c r="E6" s="23">
        <v>1487</v>
      </c>
      <c r="F6" s="23">
        <v>81</v>
      </c>
      <c r="G6" s="23">
        <v>141</v>
      </c>
      <c r="H6" s="23">
        <v>5038</v>
      </c>
      <c r="I6" s="31">
        <f t="shared" si="0"/>
        <v>7969</v>
      </c>
      <c r="J6" s="14">
        <f aca="true" t="shared" si="4" ref="J6:J35">I6/12</f>
        <v>664.0833333333334</v>
      </c>
      <c r="K6" s="22">
        <v>1356</v>
      </c>
      <c r="L6" s="25">
        <v>1663</v>
      </c>
      <c r="M6" s="25">
        <v>81</v>
      </c>
      <c r="N6" s="25">
        <v>155</v>
      </c>
      <c r="O6" s="25">
        <v>6072</v>
      </c>
      <c r="P6" s="31">
        <f t="shared" si="1"/>
        <v>9327</v>
      </c>
      <c r="Q6" s="14">
        <f t="shared" si="2"/>
        <v>777.25</v>
      </c>
      <c r="R6" s="10"/>
      <c r="S6" s="12">
        <f t="shared" si="3"/>
        <v>0</v>
      </c>
      <c r="T6" s="10"/>
      <c r="U6" s="12">
        <f aca="true" t="shared" si="5" ref="U6:U35">T6/12</f>
        <v>0</v>
      </c>
      <c r="V6" s="10"/>
      <c r="W6" s="12">
        <f aca="true" t="shared" si="6" ref="W6:W35">V6/12</f>
        <v>0</v>
      </c>
      <c r="X6" s="10"/>
      <c r="Y6" s="12">
        <f aca="true" t="shared" si="7" ref="Y6:Y35">X6/12</f>
        <v>0</v>
      </c>
      <c r="Z6" s="10"/>
      <c r="AA6" s="11">
        <f aca="true" t="shared" si="8" ref="AA6:AA33">Z6/12</f>
        <v>0</v>
      </c>
      <c r="AB6" s="10"/>
      <c r="AC6" s="11">
        <f aca="true" t="shared" si="9" ref="AC6:AC33">AB6/12</f>
        <v>0</v>
      </c>
      <c r="AD6" s="10"/>
      <c r="AE6" s="11">
        <f aca="true" t="shared" si="10" ref="AE6:AE35">AD6/12</f>
        <v>0</v>
      </c>
      <c r="AF6" s="15">
        <v>1571</v>
      </c>
      <c r="AG6" s="16">
        <f aca="true" t="shared" si="11" ref="AG6:AG35">AF6/12</f>
        <v>130.91666666666666</v>
      </c>
      <c r="AH6" s="10">
        <v>20</v>
      </c>
      <c r="AI6" s="10">
        <v>18</v>
      </c>
      <c r="AJ6" s="10">
        <v>15</v>
      </c>
      <c r="AK6" s="10">
        <v>0</v>
      </c>
      <c r="AL6" s="10">
        <v>15</v>
      </c>
      <c r="AM6" s="10">
        <v>73</v>
      </c>
      <c r="AN6" s="10">
        <v>36</v>
      </c>
      <c r="AO6" s="10">
        <v>179</v>
      </c>
      <c r="AP6" s="10">
        <v>23</v>
      </c>
      <c r="AQ6" s="10">
        <v>265</v>
      </c>
      <c r="AR6" s="12">
        <f aca="true" t="shared" si="12" ref="AR6:AR35">AP6+AN6+AL6+AJ6+AH6</f>
        <v>109</v>
      </c>
      <c r="AS6" s="12">
        <f aca="true" t="shared" si="13" ref="AS6:AS35">AQ6+AO6+AM6+AK6+AI6</f>
        <v>535</v>
      </c>
      <c r="AT6" s="12">
        <f aca="true" t="shared" si="14" ref="AT6:AT35">AR6+AS6</f>
        <v>644</v>
      </c>
      <c r="AU6" s="11">
        <f aca="true" t="shared" si="15" ref="AU6:AU35">AT6/12</f>
        <v>53.666666666666664</v>
      </c>
      <c r="AV6" s="10">
        <v>2883</v>
      </c>
      <c r="AW6" s="11">
        <f aca="true" t="shared" si="16" ref="AW6:AW35">AV6/12</f>
        <v>240.25</v>
      </c>
      <c r="AX6" s="10">
        <v>217</v>
      </c>
      <c r="AY6" s="11">
        <f aca="true" t="shared" si="17" ref="AY6:AY35">AX6/12</f>
        <v>18.083333333333332</v>
      </c>
    </row>
    <row r="7" spans="1:51" ht="15">
      <c r="A7" s="3">
        <v>3</v>
      </c>
      <c r="B7" s="17" t="s">
        <v>8</v>
      </c>
      <c r="C7" s="18" t="s">
        <v>61</v>
      </c>
      <c r="D7" s="21">
        <v>2372</v>
      </c>
      <c r="E7" s="23">
        <v>7804</v>
      </c>
      <c r="F7" s="23">
        <v>286</v>
      </c>
      <c r="G7" s="23">
        <v>5757</v>
      </c>
      <c r="H7" s="23">
        <v>22216</v>
      </c>
      <c r="I7" s="31">
        <f t="shared" si="0"/>
        <v>38435</v>
      </c>
      <c r="J7" s="14">
        <f t="shared" si="4"/>
        <v>3202.9166666666665</v>
      </c>
      <c r="K7" s="22">
        <v>1188</v>
      </c>
      <c r="L7" s="25">
        <v>2090</v>
      </c>
      <c r="M7" s="25">
        <v>77</v>
      </c>
      <c r="N7" s="25">
        <v>2785</v>
      </c>
      <c r="O7" s="25">
        <v>8513</v>
      </c>
      <c r="P7" s="31">
        <f t="shared" si="1"/>
        <v>14653</v>
      </c>
      <c r="Q7" s="14">
        <f t="shared" si="2"/>
        <v>1221.0833333333333</v>
      </c>
      <c r="R7" s="10">
        <v>4744</v>
      </c>
      <c r="S7" s="12">
        <f>R7/12</f>
        <v>395.3333333333333</v>
      </c>
      <c r="T7" s="10"/>
      <c r="U7" s="12">
        <f t="shared" si="5"/>
        <v>0</v>
      </c>
      <c r="V7" s="10"/>
      <c r="W7" s="12">
        <f t="shared" si="6"/>
        <v>0</v>
      </c>
      <c r="X7" s="10"/>
      <c r="Y7" s="12">
        <f t="shared" si="7"/>
        <v>0</v>
      </c>
      <c r="Z7" s="10"/>
      <c r="AA7" s="11">
        <f t="shared" si="8"/>
        <v>0</v>
      </c>
      <c r="AB7" s="10"/>
      <c r="AC7" s="11">
        <f t="shared" si="9"/>
        <v>0</v>
      </c>
      <c r="AD7" s="10">
        <v>1</v>
      </c>
      <c r="AE7" s="11">
        <f t="shared" si="10"/>
        <v>0.08333333333333333</v>
      </c>
      <c r="AF7" s="15">
        <v>7893</v>
      </c>
      <c r="AG7" s="16">
        <f t="shared" si="11"/>
        <v>657.75</v>
      </c>
      <c r="AH7" s="10">
        <v>221</v>
      </c>
      <c r="AI7" s="10">
        <v>184</v>
      </c>
      <c r="AJ7" s="10">
        <v>207</v>
      </c>
      <c r="AK7" s="10">
        <v>6</v>
      </c>
      <c r="AL7" s="10">
        <v>390</v>
      </c>
      <c r="AM7" s="10">
        <v>973</v>
      </c>
      <c r="AN7" s="10">
        <v>455</v>
      </c>
      <c r="AO7" s="10">
        <v>3129</v>
      </c>
      <c r="AP7" s="10">
        <v>387</v>
      </c>
      <c r="AQ7" s="10">
        <v>5017</v>
      </c>
      <c r="AR7" s="12">
        <f t="shared" si="12"/>
        <v>1660</v>
      </c>
      <c r="AS7" s="12">
        <f t="shared" si="13"/>
        <v>9309</v>
      </c>
      <c r="AT7" s="12">
        <f t="shared" si="14"/>
        <v>10969</v>
      </c>
      <c r="AU7" s="11">
        <f t="shared" si="15"/>
        <v>914.0833333333334</v>
      </c>
      <c r="AV7" s="10">
        <v>33776</v>
      </c>
      <c r="AW7" s="11">
        <f t="shared" si="16"/>
        <v>2814.6666666666665</v>
      </c>
      <c r="AX7" s="10">
        <v>671</v>
      </c>
      <c r="AY7" s="11">
        <f t="shared" si="17"/>
        <v>55.916666666666664</v>
      </c>
    </row>
    <row r="8" spans="1:51" ht="15">
      <c r="A8" s="3">
        <v>11</v>
      </c>
      <c r="B8" s="17" t="s">
        <v>22</v>
      </c>
      <c r="C8" s="18" t="s">
        <v>61</v>
      </c>
      <c r="D8" s="21">
        <v>1339</v>
      </c>
      <c r="E8" s="23">
        <v>3069</v>
      </c>
      <c r="F8" s="23">
        <v>1387</v>
      </c>
      <c r="G8" s="23">
        <v>1008</v>
      </c>
      <c r="H8" s="23">
        <v>21561</v>
      </c>
      <c r="I8" s="31">
        <f t="shared" si="0"/>
        <v>28364</v>
      </c>
      <c r="J8" s="14">
        <f>I8/12</f>
        <v>2363.6666666666665</v>
      </c>
      <c r="K8" s="22">
        <v>1341</v>
      </c>
      <c r="L8" s="25">
        <v>3071</v>
      </c>
      <c r="M8" s="25">
        <v>1391</v>
      </c>
      <c r="N8" s="25">
        <v>1012</v>
      </c>
      <c r="O8" s="25">
        <v>22153</v>
      </c>
      <c r="P8" s="31">
        <f t="shared" si="1"/>
        <v>28968</v>
      </c>
      <c r="Q8" s="14">
        <f>P8/12</f>
        <v>2414</v>
      </c>
      <c r="R8" s="10"/>
      <c r="S8" s="12">
        <f>R8/12</f>
        <v>0</v>
      </c>
      <c r="T8" s="10"/>
      <c r="U8" s="12">
        <f>T8/12</f>
        <v>0</v>
      </c>
      <c r="V8" s="10"/>
      <c r="W8" s="12">
        <f>V8/12</f>
        <v>0</v>
      </c>
      <c r="X8" s="10"/>
      <c r="Y8" s="12">
        <f>X8/12</f>
        <v>0</v>
      </c>
      <c r="Z8" s="10"/>
      <c r="AA8" s="11">
        <f>Z8/12</f>
        <v>0</v>
      </c>
      <c r="AB8" s="10"/>
      <c r="AC8" s="11">
        <f>AB8/12</f>
        <v>0</v>
      </c>
      <c r="AD8" s="10"/>
      <c r="AE8" s="11">
        <f>AD8/12</f>
        <v>0</v>
      </c>
      <c r="AF8" s="15">
        <v>6421</v>
      </c>
      <c r="AG8" s="16">
        <f>AF8/12</f>
        <v>535.0833333333334</v>
      </c>
      <c r="AH8" s="10">
        <v>288</v>
      </c>
      <c r="AI8" s="10">
        <v>605</v>
      </c>
      <c r="AJ8" s="10">
        <v>332</v>
      </c>
      <c r="AK8" s="10">
        <v>2</v>
      </c>
      <c r="AL8" s="10">
        <v>287</v>
      </c>
      <c r="AM8" s="10">
        <v>568</v>
      </c>
      <c r="AN8" s="10">
        <v>355</v>
      </c>
      <c r="AO8" s="10">
        <v>2143</v>
      </c>
      <c r="AP8" s="10">
        <v>298</v>
      </c>
      <c r="AQ8" s="10">
        <v>2895</v>
      </c>
      <c r="AR8" s="12">
        <f>AP8+AN8+AL8+AJ8+AH8</f>
        <v>1560</v>
      </c>
      <c r="AS8" s="12">
        <f>AQ8+AO8+AM8+AK8+AI8</f>
        <v>6213</v>
      </c>
      <c r="AT8" s="12">
        <f>AR8+AS8</f>
        <v>7773</v>
      </c>
      <c r="AU8" s="11">
        <f>AT8/12</f>
        <v>647.75</v>
      </c>
      <c r="AV8" s="10">
        <v>11192</v>
      </c>
      <c r="AW8" s="11">
        <f>AV8/12</f>
        <v>932.6666666666666</v>
      </c>
      <c r="AX8" s="10">
        <v>1163</v>
      </c>
      <c r="AY8" s="11">
        <f>AX8/12</f>
        <v>96.91666666666667</v>
      </c>
    </row>
    <row r="9" spans="1:51" ht="15">
      <c r="A9" s="3">
        <v>4</v>
      </c>
      <c r="B9" s="17" t="s">
        <v>7</v>
      </c>
      <c r="C9" s="4" t="s">
        <v>62</v>
      </c>
      <c r="D9" s="21">
        <v>646</v>
      </c>
      <c r="E9" s="23">
        <v>1902</v>
      </c>
      <c r="F9" s="23">
        <v>632</v>
      </c>
      <c r="G9" s="23">
        <v>2914</v>
      </c>
      <c r="H9" s="23">
        <v>14848</v>
      </c>
      <c r="I9" s="31">
        <f t="shared" si="0"/>
        <v>20942</v>
      </c>
      <c r="J9" s="14">
        <f t="shared" si="4"/>
        <v>1745.1666666666667</v>
      </c>
      <c r="K9" s="22">
        <v>184</v>
      </c>
      <c r="L9" s="25">
        <v>255</v>
      </c>
      <c r="M9" s="25">
        <v>54</v>
      </c>
      <c r="N9" s="25">
        <v>322</v>
      </c>
      <c r="O9" s="25">
        <v>2341</v>
      </c>
      <c r="P9" s="31">
        <f t="shared" si="1"/>
        <v>3156</v>
      </c>
      <c r="Q9" s="14">
        <f t="shared" si="2"/>
        <v>263</v>
      </c>
      <c r="R9" s="10"/>
      <c r="S9" s="12">
        <f t="shared" si="3"/>
        <v>0</v>
      </c>
      <c r="T9" s="10"/>
      <c r="U9" s="12">
        <f t="shared" si="5"/>
        <v>0</v>
      </c>
      <c r="V9" s="10"/>
      <c r="W9" s="12">
        <f t="shared" si="6"/>
        <v>0</v>
      </c>
      <c r="X9" s="10"/>
      <c r="Y9" s="12">
        <f t="shared" si="7"/>
        <v>0</v>
      </c>
      <c r="Z9" s="10"/>
      <c r="AA9" s="11">
        <f t="shared" si="8"/>
        <v>0</v>
      </c>
      <c r="AB9" s="10"/>
      <c r="AC9" s="11">
        <f t="shared" si="9"/>
        <v>0</v>
      </c>
      <c r="AD9" s="10"/>
      <c r="AE9" s="11">
        <f t="shared" si="10"/>
        <v>0</v>
      </c>
      <c r="AF9" s="15">
        <v>5407</v>
      </c>
      <c r="AG9" s="16">
        <f t="shared" si="11"/>
        <v>450.5833333333333</v>
      </c>
      <c r="AH9" s="10">
        <v>149</v>
      </c>
      <c r="AI9" s="10">
        <v>290</v>
      </c>
      <c r="AJ9" s="10">
        <v>101</v>
      </c>
      <c r="AK9" s="10">
        <v>18</v>
      </c>
      <c r="AL9" s="10">
        <v>97</v>
      </c>
      <c r="AM9" s="10">
        <v>393</v>
      </c>
      <c r="AN9" s="10">
        <v>268</v>
      </c>
      <c r="AO9" s="10">
        <v>1681</v>
      </c>
      <c r="AP9" s="10">
        <v>297</v>
      </c>
      <c r="AQ9" s="10">
        <v>2973</v>
      </c>
      <c r="AR9" s="12">
        <f t="shared" si="12"/>
        <v>912</v>
      </c>
      <c r="AS9" s="12">
        <f t="shared" si="13"/>
        <v>5355</v>
      </c>
      <c r="AT9" s="12">
        <f t="shared" si="14"/>
        <v>6267</v>
      </c>
      <c r="AU9" s="11">
        <f t="shared" si="15"/>
        <v>522.25</v>
      </c>
      <c r="AV9" s="10">
        <v>5686</v>
      </c>
      <c r="AW9" s="11">
        <f t="shared" si="16"/>
        <v>473.8333333333333</v>
      </c>
      <c r="AX9" s="10"/>
      <c r="AY9" s="11">
        <f t="shared" si="17"/>
        <v>0</v>
      </c>
    </row>
    <row r="10" spans="1:51" ht="15">
      <c r="A10" s="3">
        <v>5</v>
      </c>
      <c r="B10" s="17" t="s">
        <v>18</v>
      </c>
      <c r="C10" s="4" t="s">
        <v>62</v>
      </c>
      <c r="D10" s="21">
        <v>204</v>
      </c>
      <c r="E10" s="23">
        <v>1554</v>
      </c>
      <c r="F10" s="23">
        <v>97</v>
      </c>
      <c r="G10" s="23">
        <v>480</v>
      </c>
      <c r="H10" s="23">
        <v>3754</v>
      </c>
      <c r="I10" s="31">
        <f t="shared" si="0"/>
        <v>6089</v>
      </c>
      <c r="J10" s="14">
        <f t="shared" si="4"/>
        <v>507.4166666666667</v>
      </c>
      <c r="K10" s="22">
        <v>575</v>
      </c>
      <c r="L10" s="25">
        <v>1314</v>
      </c>
      <c r="M10" s="25">
        <v>7</v>
      </c>
      <c r="N10" s="25">
        <v>469</v>
      </c>
      <c r="O10" s="25">
        <v>3572</v>
      </c>
      <c r="P10" s="31">
        <f t="shared" si="1"/>
        <v>5937</v>
      </c>
      <c r="Q10" s="14">
        <f t="shared" si="2"/>
        <v>494.75</v>
      </c>
      <c r="R10" s="10"/>
      <c r="S10" s="12">
        <f t="shared" si="3"/>
        <v>0</v>
      </c>
      <c r="T10" s="10"/>
      <c r="U10" s="12">
        <f t="shared" si="5"/>
        <v>0</v>
      </c>
      <c r="V10" s="10"/>
      <c r="W10" s="12">
        <f t="shared" si="6"/>
        <v>0</v>
      </c>
      <c r="X10" s="10"/>
      <c r="Y10" s="12">
        <f t="shared" si="7"/>
        <v>0</v>
      </c>
      <c r="Z10" s="10"/>
      <c r="AA10" s="11">
        <f t="shared" si="8"/>
        <v>0</v>
      </c>
      <c r="AB10" s="10"/>
      <c r="AC10" s="11">
        <f t="shared" si="9"/>
        <v>0</v>
      </c>
      <c r="AD10" s="10"/>
      <c r="AE10" s="11">
        <f t="shared" si="10"/>
        <v>0</v>
      </c>
      <c r="AF10" s="15">
        <v>2449</v>
      </c>
      <c r="AG10" s="16">
        <f t="shared" si="11"/>
        <v>204.08333333333334</v>
      </c>
      <c r="AH10" s="10">
        <v>76</v>
      </c>
      <c r="AI10" s="10">
        <v>108</v>
      </c>
      <c r="AJ10" s="10">
        <v>64</v>
      </c>
      <c r="AK10" s="10">
        <v>2</v>
      </c>
      <c r="AL10" s="10">
        <v>67</v>
      </c>
      <c r="AM10" s="10">
        <v>147</v>
      </c>
      <c r="AN10" s="10">
        <v>74</v>
      </c>
      <c r="AO10" s="10">
        <v>414</v>
      </c>
      <c r="AP10" s="10">
        <v>61</v>
      </c>
      <c r="AQ10" s="10">
        <v>1157</v>
      </c>
      <c r="AR10" s="12">
        <f t="shared" si="12"/>
        <v>342</v>
      </c>
      <c r="AS10" s="12">
        <f t="shared" si="13"/>
        <v>1828</v>
      </c>
      <c r="AT10" s="12">
        <f t="shared" si="14"/>
        <v>2170</v>
      </c>
      <c r="AU10" s="11">
        <f t="shared" si="15"/>
        <v>180.83333333333334</v>
      </c>
      <c r="AV10" s="10">
        <v>1477</v>
      </c>
      <c r="AW10" s="11">
        <f t="shared" si="16"/>
        <v>123.08333333333333</v>
      </c>
      <c r="AX10" s="10"/>
      <c r="AY10" s="11">
        <f t="shared" si="17"/>
        <v>0</v>
      </c>
    </row>
    <row r="11" spans="1:51" ht="15">
      <c r="A11" s="3">
        <v>6</v>
      </c>
      <c r="B11" s="17" t="s">
        <v>6</v>
      </c>
      <c r="C11" s="4" t="s">
        <v>62</v>
      </c>
      <c r="D11" s="21">
        <v>930</v>
      </c>
      <c r="E11" s="23">
        <v>770</v>
      </c>
      <c r="F11" s="23">
        <v>0</v>
      </c>
      <c r="G11" s="23">
        <v>668</v>
      </c>
      <c r="H11" s="23">
        <v>3747</v>
      </c>
      <c r="I11" s="31">
        <f t="shared" si="0"/>
        <v>6115</v>
      </c>
      <c r="J11" s="14">
        <f t="shared" si="4"/>
        <v>509.5833333333333</v>
      </c>
      <c r="K11" s="22">
        <v>832</v>
      </c>
      <c r="L11" s="25">
        <v>706</v>
      </c>
      <c r="M11" s="25">
        <v>6</v>
      </c>
      <c r="N11" s="25">
        <v>600</v>
      </c>
      <c r="O11" s="25">
        <v>3555</v>
      </c>
      <c r="P11" s="31">
        <f t="shared" si="1"/>
        <v>5699</v>
      </c>
      <c r="Q11" s="14">
        <f t="shared" si="2"/>
        <v>474.9166666666667</v>
      </c>
      <c r="R11" s="10"/>
      <c r="S11" s="12">
        <f t="shared" si="3"/>
        <v>0</v>
      </c>
      <c r="T11" s="10"/>
      <c r="U11" s="12">
        <f t="shared" si="5"/>
        <v>0</v>
      </c>
      <c r="V11" s="10"/>
      <c r="W11" s="12">
        <f t="shared" si="6"/>
        <v>0</v>
      </c>
      <c r="X11" s="10"/>
      <c r="Y11" s="12">
        <f t="shared" si="7"/>
        <v>0</v>
      </c>
      <c r="Z11" s="10"/>
      <c r="AA11" s="11">
        <f t="shared" si="8"/>
        <v>0</v>
      </c>
      <c r="AB11" s="10"/>
      <c r="AC11" s="11">
        <f t="shared" si="9"/>
        <v>0</v>
      </c>
      <c r="AD11" s="10"/>
      <c r="AE11" s="11">
        <f t="shared" si="10"/>
        <v>0</v>
      </c>
      <c r="AF11" s="15">
        <v>2207</v>
      </c>
      <c r="AG11" s="16">
        <f t="shared" si="11"/>
        <v>183.91666666666666</v>
      </c>
      <c r="AH11" s="10">
        <v>73</v>
      </c>
      <c r="AI11" s="10">
        <v>139</v>
      </c>
      <c r="AJ11" s="10">
        <v>70</v>
      </c>
      <c r="AK11" s="10">
        <v>0</v>
      </c>
      <c r="AL11" s="10">
        <v>98</v>
      </c>
      <c r="AM11" s="10">
        <v>273</v>
      </c>
      <c r="AN11" s="10">
        <v>104</v>
      </c>
      <c r="AO11" s="10">
        <v>698</v>
      </c>
      <c r="AP11" s="10">
        <v>82</v>
      </c>
      <c r="AQ11" s="10">
        <v>1230</v>
      </c>
      <c r="AR11" s="12">
        <f t="shared" si="12"/>
        <v>427</v>
      </c>
      <c r="AS11" s="12">
        <f t="shared" si="13"/>
        <v>2340</v>
      </c>
      <c r="AT11" s="12">
        <f t="shared" si="14"/>
        <v>2767</v>
      </c>
      <c r="AU11" s="11">
        <f t="shared" si="15"/>
        <v>230.58333333333334</v>
      </c>
      <c r="AV11" s="10">
        <v>1604</v>
      </c>
      <c r="AW11" s="11">
        <f t="shared" si="16"/>
        <v>133.66666666666666</v>
      </c>
      <c r="AX11" s="10"/>
      <c r="AY11" s="11">
        <f t="shared" si="17"/>
        <v>0</v>
      </c>
    </row>
    <row r="12" spans="1:51" ht="15">
      <c r="A12" s="3">
        <v>7</v>
      </c>
      <c r="B12" s="17" t="s">
        <v>11</v>
      </c>
      <c r="C12" s="4" t="s">
        <v>62</v>
      </c>
      <c r="D12" s="21">
        <v>477</v>
      </c>
      <c r="E12" s="23">
        <v>731</v>
      </c>
      <c r="F12" s="23">
        <v>30</v>
      </c>
      <c r="G12" s="23">
        <v>1220</v>
      </c>
      <c r="H12" s="23">
        <v>3235</v>
      </c>
      <c r="I12" s="31">
        <f t="shared" si="0"/>
        <v>5693</v>
      </c>
      <c r="J12" s="14">
        <f t="shared" si="4"/>
        <v>474.4166666666667</v>
      </c>
      <c r="K12" s="22">
        <v>9</v>
      </c>
      <c r="L12" s="25">
        <v>189</v>
      </c>
      <c r="M12" s="25">
        <v>0</v>
      </c>
      <c r="N12" s="25">
        <v>262</v>
      </c>
      <c r="O12" s="25">
        <v>423</v>
      </c>
      <c r="P12" s="31">
        <f t="shared" si="1"/>
        <v>883</v>
      </c>
      <c r="Q12" s="14">
        <f t="shared" si="2"/>
        <v>73.58333333333333</v>
      </c>
      <c r="R12" s="10"/>
      <c r="S12" s="12">
        <f t="shared" si="3"/>
        <v>0</v>
      </c>
      <c r="T12" s="10"/>
      <c r="U12" s="12">
        <f t="shared" si="5"/>
        <v>0</v>
      </c>
      <c r="V12" s="10"/>
      <c r="W12" s="12">
        <f t="shared" si="6"/>
        <v>0</v>
      </c>
      <c r="X12" s="10"/>
      <c r="Y12" s="12">
        <f t="shared" si="7"/>
        <v>0</v>
      </c>
      <c r="Z12" s="10"/>
      <c r="AA12" s="11">
        <f t="shared" si="8"/>
        <v>0</v>
      </c>
      <c r="AB12" s="10"/>
      <c r="AC12" s="11">
        <f t="shared" si="9"/>
        <v>0</v>
      </c>
      <c r="AD12" s="10"/>
      <c r="AE12" s="11">
        <f t="shared" si="10"/>
        <v>0</v>
      </c>
      <c r="AF12" s="15">
        <v>1820</v>
      </c>
      <c r="AG12" s="16">
        <f t="shared" si="11"/>
        <v>151.66666666666666</v>
      </c>
      <c r="AH12" s="10">
        <v>61</v>
      </c>
      <c r="AI12" s="10">
        <v>170</v>
      </c>
      <c r="AJ12" s="10">
        <v>62</v>
      </c>
      <c r="AK12" s="10">
        <v>0</v>
      </c>
      <c r="AL12" s="10">
        <v>31</v>
      </c>
      <c r="AM12" s="10">
        <v>188</v>
      </c>
      <c r="AN12" s="10">
        <v>62</v>
      </c>
      <c r="AO12" s="10">
        <v>701</v>
      </c>
      <c r="AP12" s="10">
        <v>14</v>
      </c>
      <c r="AQ12" s="10">
        <v>669</v>
      </c>
      <c r="AR12" s="12">
        <f t="shared" si="12"/>
        <v>230</v>
      </c>
      <c r="AS12" s="12">
        <f t="shared" si="13"/>
        <v>1728</v>
      </c>
      <c r="AT12" s="12">
        <f t="shared" si="14"/>
        <v>1958</v>
      </c>
      <c r="AU12" s="11">
        <f t="shared" si="15"/>
        <v>163.16666666666666</v>
      </c>
      <c r="AV12" s="10">
        <v>1196</v>
      </c>
      <c r="AW12" s="11">
        <f t="shared" si="16"/>
        <v>99.66666666666667</v>
      </c>
      <c r="AX12" s="10"/>
      <c r="AY12" s="11">
        <f t="shared" si="17"/>
        <v>0</v>
      </c>
    </row>
    <row r="13" spans="1:51" ht="15">
      <c r="A13" s="3">
        <v>8</v>
      </c>
      <c r="B13" s="17" t="s">
        <v>27</v>
      </c>
      <c r="C13" s="4" t="s">
        <v>62</v>
      </c>
      <c r="D13" s="21">
        <v>4797</v>
      </c>
      <c r="E13" s="23">
        <v>9799</v>
      </c>
      <c r="F13" s="23">
        <v>748</v>
      </c>
      <c r="G13" s="23">
        <v>3126</v>
      </c>
      <c r="H13" s="23">
        <v>20240</v>
      </c>
      <c r="I13" s="31">
        <f t="shared" si="0"/>
        <v>38710</v>
      </c>
      <c r="J13" s="14">
        <f t="shared" si="4"/>
        <v>3225.8333333333335</v>
      </c>
      <c r="K13" s="22">
        <v>515</v>
      </c>
      <c r="L13" s="25">
        <v>2766</v>
      </c>
      <c r="M13" s="25">
        <v>309</v>
      </c>
      <c r="N13" s="25">
        <v>1128</v>
      </c>
      <c r="O13" s="25">
        <v>12317</v>
      </c>
      <c r="P13" s="31">
        <f t="shared" si="1"/>
        <v>17035</v>
      </c>
      <c r="Q13" s="14">
        <f t="shared" si="2"/>
        <v>1419.5833333333333</v>
      </c>
      <c r="R13" s="10"/>
      <c r="S13" s="12">
        <f t="shared" si="3"/>
        <v>0</v>
      </c>
      <c r="T13" s="10"/>
      <c r="U13" s="12">
        <f t="shared" si="5"/>
        <v>0</v>
      </c>
      <c r="V13" s="10"/>
      <c r="W13" s="12">
        <f t="shared" si="6"/>
        <v>0</v>
      </c>
      <c r="X13" s="10"/>
      <c r="Y13" s="12">
        <f t="shared" si="7"/>
        <v>0</v>
      </c>
      <c r="Z13" s="10"/>
      <c r="AA13" s="11">
        <f t="shared" si="8"/>
        <v>0</v>
      </c>
      <c r="AB13" s="10"/>
      <c r="AC13" s="11">
        <f t="shared" si="9"/>
        <v>0</v>
      </c>
      <c r="AD13" s="10"/>
      <c r="AE13" s="11">
        <f t="shared" si="10"/>
        <v>0</v>
      </c>
      <c r="AF13" s="15">
        <v>7115</v>
      </c>
      <c r="AG13" s="16">
        <f t="shared" si="11"/>
        <v>592.9166666666666</v>
      </c>
      <c r="AH13" s="10">
        <v>452</v>
      </c>
      <c r="AI13" s="10">
        <v>548</v>
      </c>
      <c r="AJ13" s="10">
        <v>243</v>
      </c>
      <c r="AK13" s="10">
        <v>26</v>
      </c>
      <c r="AL13" s="10">
        <v>240</v>
      </c>
      <c r="AM13" s="10">
        <v>901</v>
      </c>
      <c r="AN13" s="10">
        <v>690</v>
      </c>
      <c r="AO13" s="10">
        <v>3930</v>
      </c>
      <c r="AP13" s="10">
        <v>517</v>
      </c>
      <c r="AQ13" s="10">
        <v>3119</v>
      </c>
      <c r="AR13" s="12">
        <f t="shared" si="12"/>
        <v>2142</v>
      </c>
      <c r="AS13" s="12">
        <f t="shared" si="13"/>
        <v>8524</v>
      </c>
      <c r="AT13" s="12">
        <f t="shared" si="14"/>
        <v>10666</v>
      </c>
      <c r="AU13" s="11">
        <f t="shared" si="15"/>
        <v>888.8333333333334</v>
      </c>
      <c r="AV13" s="10">
        <v>43837</v>
      </c>
      <c r="AW13" s="11">
        <f t="shared" si="16"/>
        <v>3653.0833333333335</v>
      </c>
      <c r="AX13" s="10"/>
      <c r="AY13" s="11">
        <f t="shared" si="17"/>
        <v>0</v>
      </c>
    </row>
    <row r="14" spans="1:51" ht="15">
      <c r="A14" s="3">
        <v>9</v>
      </c>
      <c r="B14" s="17" t="s">
        <v>28</v>
      </c>
      <c r="C14" s="4" t="s">
        <v>62</v>
      </c>
      <c r="D14" s="21">
        <v>1377</v>
      </c>
      <c r="E14" s="23">
        <v>3209</v>
      </c>
      <c r="F14" s="23">
        <v>186</v>
      </c>
      <c r="G14" s="23">
        <v>776</v>
      </c>
      <c r="H14" s="23">
        <v>10026</v>
      </c>
      <c r="I14" s="31">
        <f t="shared" si="0"/>
        <v>15574</v>
      </c>
      <c r="J14" s="14">
        <f>I14/12</f>
        <v>1297.8333333333333</v>
      </c>
      <c r="K14" s="22">
        <v>1105</v>
      </c>
      <c r="L14" s="25">
        <v>3536</v>
      </c>
      <c r="M14" s="25">
        <v>131</v>
      </c>
      <c r="N14" s="25">
        <v>776</v>
      </c>
      <c r="O14" s="25">
        <v>10904</v>
      </c>
      <c r="P14" s="31">
        <f t="shared" si="1"/>
        <v>16452</v>
      </c>
      <c r="Q14" s="14">
        <f t="shared" si="2"/>
        <v>1371</v>
      </c>
      <c r="R14" s="10"/>
      <c r="S14" s="12">
        <f t="shared" si="3"/>
        <v>0</v>
      </c>
      <c r="T14" s="10"/>
      <c r="U14" s="12">
        <f t="shared" si="5"/>
        <v>0</v>
      </c>
      <c r="V14" s="10"/>
      <c r="W14" s="12">
        <f t="shared" si="6"/>
        <v>0</v>
      </c>
      <c r="X14" s="10"/>
      <c r="Y14" s="12">
        <f t="shared" si="7"/>
        <v>0</v>
      </c>
      <c r="Z14" s="10"/>
      <c r="AA14" s="11">
        <f t="shared" si="8"/>
        <v>0</v>
      </c>
      <c r="AB14" s="10"/>
      <c r="AC14" s="11">
        <f t="shared" si="9"/>
        <v>0</v>
      </c>
      <c r="AD14" s="10"/>
      <c r="AE14" s="11">
        <f t="shared" si="10"/>
        <v>0</v>
      </c>
      <c r="AF14" s="15">
        <v>2654</v>
      </c>
      <c r="AG14" s="16">
        <f t="shared" si="11"/>
        <v>221.16666666666666</v>
      </c>
      <c r="AH14" s="10">
        <v>90</v>
      </c>
      <c r="AI14" s="10">
        <v>104</v>
      </c>
      <c r="AJ14" s="10">
        <v>108</v>
      </c>
      <c r="AK14" s="10">
        <v>0</v>
      </c>
      <c r="AL14" s="10">
        <v>97</v>
      </c>
      <c r="AM14" s="10">
        <v>489</v>
      </c>
      <c r="AN14" s="10">
        <v>166</v>
      </c>
      <c r="AO14" s="10">
        <v>1278</v>
      </c>
      <c r="AP14" s="10">
        <v>27</v>
      </c>
      <c r="AQ14" s="10">
        <v>2033</v>
      </c>
      <c r="AR14" s="12">
        <f t="shared" si="12"/>
        <v>488</v>
      </c>
      <c r="AS14" s="12">
        <f t="shared" si="13"/>
        <v>3904</v>
      </c>
      <c r="AT14" s="12">
        <f t="shared" si="14"/>
        <v>4392</v>
      </c>
      <c r="AU14" s="11">
        <f t="shared" si="15"/>
        <v>366</v>
      </c>
      <c r="AV14" s="10">
        <v>4457</v>
      </c>
      <c r="AW14" s="11">
        <f t="shared" si="16"/>
        <v>371.4166666666667</v>
      </c>
      <c r="AX14" s="10"/>
      <c r="AY14" s="11">
        <f t="shared" si="17"/>
        <v>0</v>
      </c>
    </row>
    <row r="15" spans="1:51" ht="15">
      <c r="A15" s="3">
        <v>10</v>
      </c>
      <c r="B15" s="17" t="s">
        <v>24</v>
      </c>
      <c r="C15" s="4" t="s">
        <v>62</v>
      </c>
      <c r="D15" s="21">
        <v>1094</v>
      </c>
      <c r="E15" s="23">
        <v>4800</v>
      </c>
      <c r="F15" s="23">
        <v>1637</v>
      </c>
      <c r="G15" s="23">
        <v>475</v>
      </c>
      <c r="H15" s="23">
        <v>7210</v>
      </c>
      <c r="I15" s="31">
        <f t="shared" si="0"/>
        <v>15216</v>
      </c>
      <c r="J15" s="14">
        <f t="shared" si="4"/>
        <v>1268</v>
      </c>
      <c r="K15" s="22">
        <v>257</v>
      </c>
      <c r="L15" s="25">
        <v>2566</v>
      </c>
      <c r="M15" s="25">
        <v>1058</v>
      </c>
      <c r="N15" s="25">
        <v>254</v>
      </c>
      <c r="O15" s="25">
        <v>8352</v>
      </c>
      <c r="P15" s="31">
        <f t="shared" si="1"/>
        <v>12487</v>
      </c>
      <c r="Q15" s="14">
        <f t="shared" si="2"/>
        <v>1040.5833333333333</v>
      </c>
      <c r="R15" s="10"/>
      <c r="S15" s="12">
        <f t="shared" si="3"/>
        <v>0</v>
      </c>
      <c r="T15" s="10"/>
      <c r="U15" s="12">
        <f t="shared" si="5"/>
        <v>0</v>
      </c>
      <c r="V15" s="10"/>
      <c r="W15" s="12">
        <f t="shared" si="6"/>
        <v>0</v>
      </c>
      <c r="X15" s="10"/>
      <c r="Y15" s="12">
        <f t="shared" si="7"/>
        <v>0</v>
      </c>
      <c r="Z15" s="10"/>
      <c r="AA15" s="11">
        <f t="shared" si="8"/>
        <v>0</v>
      </c>
      <c r="AB15" s="10"/>
      <c r="AC15" s="11">
        <f t="shared" si="9"/>
        <v>0</v>
      </c>
      <c r="AD15" s="10"/>
      <c r="AE15" s="11">
        <f t="shared" si="10"/>
        <v>0</v>
      </c>
      <c r="AF15" s="15">
        <v>4666</v>
      </c>
      <c r="AG15" s="16">
        <f t="shared" si="11"/>
        <v>388.8333333333333</v>
      </c>
      <c r="AH15" s="10">
        <v>134</v>
      </c>
      <c r="AI15" s="10">
        <v>87</v>
      </c>
      <c r="AJ15" s="10">
        <v>208</v>
      </c>
      <c r="AK15" s="10">
        <v>0</v>
      </c>
      <c r="AL15" s="10">
        <v>186</v>
      </c>
      <c r="AM15" s="10">
        <v>594</v>
      </c>
      <c r="AN15" s="10">
        <v>252</v>
      </c>
      <c r="AO15" s="10">
        <v>1562</v>
      </c>
      <c r="AP15" s="10">
        <v>188</v>
      </c>
      <c r="AQ15" s="10">
        <v>2300</v>
      </c>
      <c r="AR15" s="12">
        <f t="shared" si="12"/>
        <v>968</v>
      </c>
      <c r="AS15" s="12">
        <f t="shared" si="13"/>
        <v>4543</v>
      </c>
      <c r="AT15" s="12">
        <f t="shared" si="14"/>
        <v>5511</v>
      </c>
      <c r="AU15" s="11">
        <f t="shared" si="15"/>
        <v>459.25</v>
      </c>
      <c r="AV15" s="10">
        <v>4479</v>
      </c>
      <c r="AW15" s="11">
        <f t="shared" si="16"/>
        <v>373.25</v>
      </c>
      <c r="AX15" s="10"/>
      <c r="AY15" s="11">
        <f t="shared" si="17"/>
        <v>0</v>
      </c>
    </row>
    <row r="16" spans="1:51" ht="15">
      <c r="A16" s="3">
        <v>12</v>
      </c>
      <c r="B16" s="17" t="s">
        <v>13</v>
      </c>
      <c r="C16" s="4" t="s">
        <v>62</v>
      </c>
      <c r="D16" s="21">
        <v>2626</v>
      </c>
      <c r="E16" s="23">
        <v>4353</v>
      </c>
      <c r="F16" s="23">
        <v>419</v>
      </c>
      <c r="G16" s="23">
        <v>1608</v>
      </c>
      <c r="H16" s="23">
        <v>18655</v>
      </c>
      <c r="I16" s="31">
        <f t="shared" si="0"/>
        <v>27661</v>
      </c>
      <c r="J16" s="14">
        <f t="shared" si="4"/>
        <v>2305.0833333333335</v>
      </c>
      <c r="K16" s="22">
        <v>2244</v>
      </c>
      <c r="L16" s="25">
        <v>3239</v>
      </c>
      <c r="M16" s="25">
        <v>208</v>
      </c>
      <c r="N16" s="25">
        <v>1015</v>
      </c>
      <c r="O16" s="25">
        <v>13579</v>
      </c>
      <c r="P16" s="31">
        <f t="shared" si="1"/>
        <v>20285</v>
      </c>
      <c r="Q16" s="14">
        <f t="shared" si="2"/>
        <v>1690.4166666666667</v>
      </c>
      <c r="R16" s="10"/>
      <c r="S16" s="12">
        <f t="shared" si="3"/>
        <v>0</v>
      </c>
      <c r="T16" s="10"/>
      <c r="U16" s="12">
        <f t="shared" si="5"/>
        <v>0</v>
      </c>
      <c r="V16" s="10"/>
      <c r="W16" s="12">
        <f t="shared" si="6"/>
        <v>0</v>
      </c>
      <c r="X16" s="10"/>
      <c r="Y16" s="12">
        <f t="shared" si="7"/>
        <v>0</v>
      </c>
      <c r="Z16" s="10"/>
      <c r="AA16" s="11">
        <f t="shared" si="8"/>
        <v>0</v>
      </c>
      <c r="AB16" s="10"/>
      <c r="AC16" s="11">
        <f t="shared" si="9"/>
        <v>0</v>
      </c>
      <c r="AD16" s="10"/>
      <c r="AE16" s="11">
        <f t="shared" si="10"/>
        <v>0</v>
      </c>
      <c r="AF16" s="15">
        <v>5472</v>
      </c>
      <c r="AG16" s="16">
        <f t="shared" si="11"/>
        <v>456</v>
      </c>
      <c r="AH16" s="10">
        <v>103</v>
      </c>
      <c r="AI16" s="10">
        <v>43</v>
      </c>
      <c r="AJ16" s="10">
        <v>66</v>
      </c>
      <c r="AK16" s="10">
        <v>0</v>
      </c>
      <c r="AL16" s="10">
        <v>62</v>
      </c>
      <c r="AM16" s="10">
        <v>197</v>
      </c>
      <c r="AN16" s="10">
        <v>207</v>
      </c>
      <c r="AO16" s="10">
        <v>1317</v>
      </c>
      <c r="AP16" s="10">
        <v>157</v>
      </c>
      <c r="AQ16" s="10">
        <v>2642</v>
      </c>
      <c r="AR16" s="12">
        <f t="shared" si="12"/>
        <v>595</v>
      </c>
      <c r="AS16" s="12">
        <f t="shared" si="13"/>
        <v>4199</v>
      </c>
      <c r="AT16" s="12">
        <f t="shared" si="14"/>
        <v>4794</v>
      </c>
      <c r="AU16" s="11">
        <f t="shared" si="15"/>
        <v>399.5</v>
      </c>
      <c r="AV16" s="10">
        <v>7162</v>
      </c>
      <c r="AW16" s="11">
        <f t="shared" si="16"/>
        <v>596.8333333333334</v>
      </c>
      <c r="AX16" s="10"/>
      <c r="AY16" s="11">
        <f t="shared" si="17"/>
        <v>0</v>
      </c>
    </row>
    <row r="17" spans="1:51" ht="15">
      <c r="A17" s="3">
        <v>13</v>
      </c>
      <c r="B17" s="17" t="s">
        <v>14</v>
      </c>
      <c r="C17" s="4" t="s">
        <v>62</v>
      </c>
      <c r="D17" s="21">
        <v>1683</v>
      </c>
      <c r="E17" s="23">
        <v>3888</v>
      </c>
      <c r="F17" s="23">
        <v>172</v>
      </c>
      <c r="G17" s="23">
        <v>1968</v>
      </c>
      <c r="H17" s="23">
        <v>9700</v>
      </c>
      <c r="I17" s="31">
        <f t="shared" si="0"/>
        <v>17411</v>
      </c>
      <c r="J17" s="14">
        <f t="shared" si="4"/>
        <v>1450.9166666666667</v>
      </c>
      <c r="K17" s="22">
        <v>1601</v>
      </c>
      <c r="L17" s="25">
        <v>2164</v>
      </c>
      <c r="M17" s="25">
        <v>172</v>
      </c>
      <c r="N17" s="25">
        <v>1348</v>
      </c>
      <c r="O17" s="25">
        <v>5583</v>
      </c>
      <c r="P17" s="31">
        <f t="shared" si="1"/>
        <v>10868</v>
      </c>
      <c r="Q17" s="14">
        <f t="shared" si="2"/>
        <v>905.6666666666666</v>
      </c>
      <c r="R17" s="10"/>
      <c r="S17" s="12">
        <f t="shared" si="3"/>
        <v>0</v>
      </c>
      <c r="T17" s="10"/>
      <c r="U17" s="12">
        <f t="shared" si="5"/>
        <v>0</v>
      </c>
      <c r="V17" s="10"/>
      <c r="W17" s="12">
        <f t="shared" si="6"/>
        <v>0</v>
      </c>
      <c r="X17" s="10"/>
      <c r="Y17" s="12">
        <f t="shared" si="7"/>
        <v>0</v>
      </c>
      <c r="Z17" s="10"/>
      <c r="AA17" s="11">
        <f t="shared" si="8"/>
        <v>0</v>
      </c>
      <c r="AB17" s="10"/>
      <c r="AC17" s="11">
        <f t="shared" si="9"/>
        <v>0</v>
      </c>
      <c r="AD17" s="10"/>
      <c r="AE17" s="11">
        <f t="shared" si="10"/>
        <v>0</v>
      </c>
      <c r="AF17" s="15">
        <v>4876</v>
      </c>
      <c r="AG17" s="16">
        <f t="shared" si="11"/>
        <v>406.3333333333333</v>
      </c>
      <c r="AH17" s="10">
        <v>129</v>
      </c>
      <c r="AI17" s="10">
        <v>274</v>
      </c>
      <c r="AJ17" s="10">
        <v>84</v>
      </c>
      <c r="AK17" s="10">
        <v>0</v>
      </c>
      <c r="AL17" s="10">
        <v>129</v>
      </c>
      <c r="AM17" s="10">
        <v>270</v>
      </c>
      <c r="AN17" s="10">
        <v>152</v>
      </c>
      <c r="AO17" s="10">
        <v>1207</v>
      </c>
      <c r="AP17" s="10">
        <v>129</v>
      </c>
      <c r="AQ17" s="10">
        <v>2597</v>
      </c>
      <c r="AR17" s="12">
        <f t="shared" si="12"/>
        <v>623</v>
      </c>
      <c r="AS17" s="12">
        <f t="shared" si="13"/>
        <v>4348</v>
      </c>
      <c r="AT17" s="12">
        <f t="shared" si="14"/>
        <v>4971</v>
      </c>
      <c r="AU17" s="11">
        <f t="shared" si="15"/>
        <v>414.25</v>
      </c>
      <c r="AV17" s="10">
        <v>6469</v>
      </c>
      <c r="AW17" s="11">
        <f t="shared" si="16"/>
        <v>539.0833333333334</v>
      </c>
      <c r="AX17" s="10"/>
      <c r="AY17" s="11">
        <f t="shared" si="17"/>
        <v>0</v>
      </c>
    </row>
    <row r="18" spans="1:51" ht="15">
      <c r="A18" s="3">
        <v>14</v>
      </c>
      <c r="B18" s="17" t="s">
        <v>17</v>
      </c>
      <c r="C18" s="4" t="s">
        <v>62</v>
      </c>
      <c r="D18" s="21">
        <v>1274</v>
      </c>
      <c r="E18" s="23">
        <v>1440</v>
      </c>
      <c r="F18" s="23">
        <v>83</v>
      </c>
      <c r="G18" s="23">
        <v>1581</v>
      </c>
      <c r="H18" s="23">
        <v>15964</v>
      </c>
      <c r="I18" s="31">
        <f t="shared" si="0"/>
        <v>20342</v>
      </c>
      <c r="J18" s="14">
        <f t="shared" si="4"/>
        <v>1695.1666666666667</v>
      </c>
      <c r="K18" s="22">
        <v>1524</v>
      </c>
      <c r="L18" s="25">
        <v>1658</v>
      </c>
      <c r="M18" s="25">
        <v>79</v>
      </c>
      <c r="N18" s="25">
        <v>1858</v>
      </c>
      <c r="O18" s="25">
        <v>17504</v>
      </c>
      <c r="P18" s="31">
        <f t="shared" si="1"/>
        <v>22623</v>
      </c>
      <c r="Q18" s="14">
        <f t="shared" si="2"/>
        <v>1885.25</v>
      </c>
      <c r="R18" s="10"/>
      <c r="S18" s="12">
        <f t="shared" si="3"/>
        <v>0</v>
      </c>
      <c r="T18" s="10"/>
      <c r="U18" s="12">
        <f t="shared" si="5"/>
        <v>0</v>
      </c>
      <c r="V18" s="10"/>
      <c r="W18" s="12">
        <f t="shared" si="6"/>
        <v>0</v>
      </c>
      <c r="X18" s="10"/>
      <c r="Y18" s="12">
        <f t="shared" si="7"/>
        <v>0</v>
      </c>
      <c r="Z18" s="10"/>
      <c r="AA18" s="11">
        <f t="shared" si="8"/>
        <v>0</v>
      </c>
      <c r="AB18" s="10"/>
      <c r="AC18" s="11">
        <f t="shared" si="9"/>
        <v>0</v>
      </c>
      <c r="AD18" s="10"/>
      <c r="AE18" s="11">
        <f t="shared" si="10"/>
        <v>0</v>
      </c>
      <c r="AF18" s="15">
        <v>2468</v>
      </c>
      <c r="AG18" s="16">
        <f t="shared" si="11"/>
        <v>205.66666666666666</v>
      </c>
      <c r="AH18" s="10">
        <v>38</v>
      </c>
      <c r="AI18" s="10">
        <v>79</v>
      </c>
      <c r="AJ18" s="10">
        <v>22</v>
      </c>
      <c r="AK18" s="10">
        <v>0</v>
      </c>
      <c r="AL18" s="10">
        <v>98</v>
      </c>
      <c r="AM18" s="10">
        <v>213</v>
      </c>
      <c r="AN18" s="10">
        <v>235</v>
      </c>
      <c r="AO18" s="10">
        <v>4530</v>
      </c>
      <c r="AP18" s="10">
        <v>297</v>
      </c>
      <c r="AQ18" s="10">
        <v>5088</v>
      </c>
      <c r="AR18" s="12">
        <f t="shared" si="12"/>
        <v>690</v>
      </c>
      <c r="AS18" s="12">
        <f t="shared" si="13"/>
        <v>9910</v>
      </c>
      <c r="AT18" s="12">
        <f t="shared" si="14"/>
        <v>10600</v>
      </c>
      <c r="AU18" s="11">
        <f t="shared" si="15"/>
        <v>883.3333333333334</v>
      </c>
      <c r="AV18" s="10">
        <v>3759</v>
      </c>
      <c r="AW18" s="11">
        <f t="shared" si="16"/>
        <v>313.25</v>
      </c>
      <c r="AX18" s="10"/>
      <c r="AY18" s="11">
        <f t="shared" si="17"/>
        <v>0</v>
      </c>
    </row>
    <row r="19" spans="1:51" ht="15">
      <c r="A19" s="3">
        <v>15</v>
      </c>
      <c r="B19" s="17" t="s">
        <v>26</v>
      </c>
      <c r="C19" s="4" t="s">
        <v>62</v>
      </c>
      <c r="D19" s="21">
        <v>329</v>
      </c>
      <c r="E19" s="23">
        <v>1817</v>
      </c>
      <c r="F19" s="23">
        <v>36</v>
      </c>
      <c r="G19" s="23">
        <v>565</v>
      </c>
      <c r="H19" s="23">
        <v>9468</v>
      </c>
      <c r="I19" s="31">
        <f t="shared" si="0"/>
        <v>12215</v>
      </c>
      <c r="J19" s="14">
        <f t="shared" si="4"/>
        <v>1017.9166666666666</v>
      </c>
      <c r="K19" s="22">
        <v>408</v>
      </c>
      <c r="L19" s="25">
        <v>1976</v>
      </c>
      <c r="M19" s="25">
        <v>35</v>
      </c>
      <c r="N19" s="25">
        <v>619</v>
      </c>
      <c r="O19" s="25">
        <v>10066</v>
      </c>
      <c r="P19" s="31">
        <f t="shared" si="1"/>
        <v>13104</v>
      </c>
      <c r="Q19" s="14">
        <f t="shared" si="2"/>
        <v>1092</v>
      </c>
      <c r="R19" s="10"/>
      <c r="S19" s="12">
        <f t="shared" si="3"/>
        <v>0</v>
      </c>
      <c r="T19" s="10"/>
      <c r="U19" s="12">
        <f t="shared" si="5"/>
        <v>0</v>
      </c>
      <c r="V19" s="10"/>
      <c r="W19" s="12">
        <f t="shared" si="6"/>
        <v>0</v>
      </c>
      <c r="X19" s="10"/>
      <c r="Y19" s="12">
        <f t="shared" si="7"/>
        <v>0</v>
      </c>
      <c r="Z19" s="10"/>
      <c r="AA19" s="11">
        <f t="shared" si="8"/>
        <v>0</v>
      </c>
      <c r="AB19" s="10"/>
      <c r="AC19" s="11">
        <f t="shared" si="9"/>
        <v>0</v>
      </c>
      <c r="AD19" s="10"/>
      <c r="AE19" s="11">
        <f t="shared" si="10"/>
        <v>0</v>
      </c>
      <c r="AF19" s="15">
        <v>4178</v>
      </c>
      <c r="AG19" s="16">
        <f t="shared" si="11"/>
        <v>348.1666666666667</v>
      </c>
      <c r="AH19" s="10">
        <v>85</v>
      </c>
      <c r="AI19" s="10">
        <v>242</v>
      </c>
      <c r="AJ19" s="10">
        <v>30</v>
      </c>
      <c r="AK19" s="10">
        <v>0</v>
      </c>
      <c r="AL19" s="10">
        <v>61</v>
      </c>
      <c r="AM19" s="10">
        <v>208</v>
      </c>
      <c r="AN19" s="10">
        <v>149</v>
      </c>
      <c r="AO19" s="10">
        <v>1252</v>
      </c>
      <c r="AP19" s="10">
        <v>130</v>
      </c>
      <c r="AQ19" s="10">
        <v>2912</v>
      </c>
      <c r="AR19" s="12">
        <f t="shared" si="12"/>
        <v>455</v>
      </c>
      <c r="AS19" s="12">
        <f t="shared" si="13"/>
        <v>4614</v>
      </c>
      <c r="AT19" s="12">
        <f t="shared" si="14"/>
        <v>5069</v>
      </c>
      <c r="AU19" s="11">
        <f t="shared" si="15"/>
        <v>422.4166666666667</v>
      </c>
      <c r="AV19" s="10">
        <v>5761</v>
      </c>
      <c r="AW19" s="11">
        <f t="shared" si="16"/>
        <v>480.0833333333333</v>
      </c>
      <c r="AX19" s="10"/>
      <c r="AY19" s="11">
        <f t="shared" si="17"/>
        <v>0</v>
      </c>
    </row>
    <row r="20" spans="1:51" ht="15">
      <c r="A20" s="3">
        <v>16</v>
      </c>
      <c r="B20" s="17" t="s">
        <v>16</v>
      </c>
      <c r="C20" s="4" t="s">
        <v>62</v>
      </c>
      <c r="D20" s="21">
        <v>791</v>
      </c>
      <c r="E20" s="23">
        <v>1279</v>
      </c>
      <c r="F20" s="23">
        <v>179</v>
      </c>
      <c r="G20" s="23">
        <v>965</v>
      </c>
      <c r="H20" s="23">
        <v>11537</v>
      </c>
      <c r="I20" s="31">
        <f t="shared" si="0"/>
        <v>14751</v>
      </c>
      <c r="J20" s="14">
        <f t="shared" si="4"/>
        <v>1229.25</v>
      </c>
      <c r="K20" s="22">
        <v>836</v>
      </c>
      <c r="L20" s="25">
        <v>1479</v>
      </c>
      <c r="M20" s="25">
        <v>162</v>
      </c>
      <c r="N20" s="25">
        <v>1003</v>
      </c>
      <c r="O20" s="25">
        <v>12360</v>
      </c>
      <c r="P20" s="31">
        <f t="shared" si="1"/>
        <v>15840</v>
      </c>
      <c r="Q20" s="14">
        <f t="shared" si="2"/>
        <v>1320</v>
      </c>
      <c r="R20" s="10"/>
      <c r="S20" s="12">
        <f t="shared" si="3"/>
        <v>0</v>
      </c>
      <c r="T20" s="10"/>
      <c r="U20" s="12">
        <f t="shared" si="5"/>
        <v>0</v>
      </c>
      <c r="V20" s="10"/>
      <c r="W20" s="12">
        <f t="shared" si="6"/>
        <v>0</v>
      </c>
      <c r="X20" s="10"/>
      <c r="Y20" s="12">
        <f t="shared" si="7"/>
        <v>0</v>
      </c>
      <c r="Z20" s="10"/>
      <c r="AA20" s="11">
        <f t="shared" si="8"/>
        <v>0</v>
      </c>
      <c r="AB20" s="10"/>
      <c r="AC20" s="11">
        <f t="shared" si="9"/>
        <v>0</v>
      </c>
      <c r="AD20" s="10"/>
      <c r="AE20" s="11">
        <f t="shared" si="10"/>
        <v>0</v>
      </c>
      <c r="AF20" s="15">
        <v>3258</v>
      </c>
      <c r="AG20" s="16">
        <f t="shared" si="11"/>
        <v>271.5</v>
      </c>
      <c r="AH20" s="10">
        <v>129</v>
      </c>
      <c r="AI20" s="10">
        <v>257</v>
      </c>
      <c r="AJ20" s="10">
        <v>125</v>
      </c>
      <c r="AK20" s="10">
        <v>1</v>
      </c>
      <c r="AL20" s="10">
        <v>114</v>
      </c>
      <c r="AM20" s="10">
        <v>300</v>
      </c>
      <c r="AN20" s="10">
        <v>131</v>
      </c>
      <c r="AO20" s="10">
        <v>1214</v>
      </c>
      <c r="AP20" s="10">
        <v>122</v>
      </c>
      <c r="AQ20" s="10">
        <v>2689</v>
      </c>
      <c r="AR20" s="12">
        <f t="shared" si="12"/>
        <v>621</v>
      </c>
      <c r="AS20" s="12">
        <f t="shared" si="13"/>
        <v>4461</v>
      </c>
      <c r="AT20" s="12">
        <f t="shared" si="14"/>
        <v>5082</v>
      </c>
      <c r="AU20" s="11">
        <f t="shared" si="15"/>
        <v>423.5</v>
      </c>
      <c r="AV20" s="10">
        <v>3822</v>
      </c>
      <c r="AW20" s="11">
        <f t="shared" si="16"/>
        <v>318.5</v>
      </c>
      <c r="AX20" s="10"/>
      <c r="AY20" s="11">
        <f t="shared" si="17"/>
        <v>0</v>
      </c>
    </row>
    <row r="21" spans="1:51" ht="15">
      <c r="A21" s="3">
        <v>17</v>
      </c>
      <c r="B21" s="17" t="s">
        <v>20</v>
      </c>
      <c r="C21" s="4" t="s">
        <v>62</v>
      </c>
      <c r="D21" s="21">
        <v>226</v>
      </c>
      <c r="E21" s="23">
        <v>380</v>
      </c>
      <c r="F21" s="23">
        <v>71</v>
      </c>
      <c r="G21" s="23">
        <v>176</v>
      </c>
      <c r="H21" s="23">
        <v>5192</v>
      </c>
      <c r="I21" s="31">
        <f t="shared" si="0"/>
        <v>6045</v>
      </c>
      <c r="J21" s="14">
        <f t="shared" si="4"/>
        <v>503.75</v>
      </c>
      <c r="K21" s="22">
        <v>60</v>
      </c>
      <c r="L21" s="25">
        <v>168</v>
      </c>
      <c r="M21" s="25">
        <v>33</v>
      </c>
      <c r="N21" s="25">
        <v>69</v>
      </c>
      <c r="O21" s="25">
        <v>2130</v>
      </c>
      <c r="P21" s="31">
        <f t="shared" si="1"/>
        <v>2460</v>
      </c>
      <c r="Q21" s="14">
        <f t="shared" si="2"/>
        <v>205</v>
      </c>
      <c r="R21" s="10"/>
      <c r="S21" s="12">
        <f t="shared" si="3"/>
        <v>0</v>
      </c>
      <c r="T21" s="10"/>
      <c r="U21" s="12">
        <f t="shared" si="5"/>
        <v>0</v>
      </c>
      <c r="V21" s="10"/>
      <c r="W21" s="12">
        <f t="shared" si="6"/>
        <v>0</v>
      </c>
      <c r="X21" s="10"/>
      <c r="Y21" s="12">
        <f t="shared" si="7"/>
        <v>0</v>
      </c>
      <c r="Z21" s="10"/>
      <c r="AA21" s="11">
        <f t="shared" si="8"/>
        <v>0</v>
      </c>
      <c r="AB21" s="10"/>
      <c r="AC21" s="11">
        <f t="shared" si="9"/>
        <v>0</v>
      </c>
      <c r="AD21" s="10"/>
      <c r="AE21" s="11">
        <f t="shared" si="10"/>
        <v>0</v>
      </c>
      <c r="AF21" s="15">
        <v>2536</v>
      </c>
      <c r="AG21" s="16">
        <f t="shared" si="11"/>
        <v>211.33333333333334</v>
      </c>
      <c r="AH21" s="10">
        <v>41</v>
      </c>
      <c r="AI21" s="10">
        <v>50</v>
      </c>
      <c r="AJ21" s="10">
        <v>21</v>
      </c>
      <c r="AK21" s="10">
        <v>0</v>
      </c>
      <c r="AL21" s="10">
        <v>28</v>
      </c>
      <c r="AM21" s="10">
        <v>103</v>
      </c>
      <c r="AN21" s="10">
        <v>56</v>
      </c>
      <c r="AO21" s="10">
        <v>597</v>
      </c>
      <c r="AP21" s="10">
        <v>13</v>
      </c>
      <c r="AQ21" s="10">
        <v>1151</v>
      </c>
      <c r="AR21" s="12">
        <f t="shared" si="12"/>
        <v>159</v>
      </c>
      <c r="AS21" s="12">
        <f t="shared" si="13"/>
        <v>1901</v>
      </c>
      <c r="AT21" s="12">
        <f t="shared" si="14"/>
        <v>2060</v>
      </c>
      <c r="AU21" s="11">
        <f t="shared" si="15"/>
        <v>171.66666666666666</v>
      </c>
      <c r="AV21" s="10">
        <v>1763</v>
      </c>
      <c r="AW21" s="11">
        <f t="shared" si="16"/>
        <v>146.91666666666666</v>
      </c>
      <c r="AX21" s="10"/>
      <c r="AY21" s="11">
        <f t="shared" si="17"/>
        <v>0</v>
      </c>
    </row>
    <row r="22" spans="1:51" ht="15">
      <c r="A22" s="3">
        <v>18</v>
      </c>
      <c r="B22" s="17" t="s">
        <v>15</v>
      </c>
      <c r="C22" s="4" t="s">
        <v>62</v>
      </c>
      <c r="D22" s="21">
        <v>0</v>
      </c>
      <c r="E22" s="23">
        <v>654</v>
      </c>
      <c r="F22" s="23">
        <v>0</v>
      </c>
      <c r="G22" s="23">
        <v>317</v>
      </c>
      <c r="H22" s="23">
        <v>3306</v>
      </c>
      <c r="I22" s="31">
        <f t="shared" si="0"/>
        <v>4277</v>
      </c>
      <c r="J22" s="14">
        <f t="shared" si="4"/>
        <v>356.4166666666667</v>
      </c>
      <c r="K22" s="22">
        <v>304</v>
      </c>
      <c r="L22" s="25">
        <v>587</v>
      </c>
      <c r="M22" s="25">
        <v>0</v>
      </c>
      <c r="N22" s="25">
        <v>54</v>
      </c>
      <c r="O22" s="25">
        <v>80</v>
      </c>
      <c r="P22" s="31">
        <f t="shared" si="1"/>
        <v>1025</v>
      </c>
      <c r="Q22" s="14">
        <f t="shared" si="2"/>
        <v>85.41666666666667</v>
      </c>
      <c r="R22" s="10"/>
      <c r="S22" s="12">
        <f t="shared" si="3"/>
        <v>0</v>
      </c>
      <c r="T22" s="10"/>
      <c r="U22" s="12">
        <f t="shared" si="5"/>
        <v>0</v>
      </c>
      <c r="V22" s="10"/>
      <c r="W22" s="12">
        <f t="shared" si="6"/>
        <v>0</v>
      </c>
      <c r="X22" s="10"/>
      <c r="Y22" s="12">
        <f t="shared" si="7"/>
        <v>0</v>
      </c>
      <c r="Z22" s="10"/>
      <c r="AA22" s="11">
        <f t="shared" si="8"/>
        <v>0</v>
      </c>
      <c r="AB22" s="10"/>
      <c r="AC22" s="11">
        <f t="shared" si="9"/>
        <v>0</v>
      </c>
      <c r="AD22" s="10"/>
      <c r="AE22" s="11">
        <f t="shared" si="10"/>
        <v>0</v>
      </c>
      <c r="AF22" s="15">
        <v>1109</v>
      </c>
      <c r="AG22" s="16">
        <f t="shared" si="11"/>
        <v>92.41666666666667</v>
      </c>
      <c r="AH22" s="10">
        <v>47</v>
      </c>
      <c r="AI22" s="10">
        <v>67</v>
      </c>
      <c r="AJ22" s="10">
        <v>39</v>
      </c>
      <c r="AK22" s="10">
        <v>0</v>
      </c>
      <c r="AL22" s="10">
        <v>72</v>
      </c>
      <c r="AM22" s="10">
        <v>103</v>
      </c>
      <c r="AN22" s="10">
        <v>60</v>
      </c>
      <c r="AO22" s="10">
        <v>435</v>
      </c>
      <c r="AP22" s="10">
        <v>46</v>
      </c>
      <c r="AQ22" s="10">
        <v>607</v>
      </c>
      <c r="AR22" s="12">
        <f t="shared" si="12"/>
        <v>264</v>
      </c>
      <c r="AS22" s="12">
        <f t="shared" si="13"/>
        <v>1212</v>
      </c>
      <c r="AT22" s="12">
        <f t="shared" si="14"/>
        <v>1476</v>
      </c>
      <c r="AU22" s="11">
        <f t="shared" si="15"/>
        <v>123</v>
      </c>
      <c r="AV22" s="10">
        <v>2637</v>
      </c>
      <c r="AW22" s="11">
        <f t="shared" si="16"/>
        <v>219.75</v>
      </c>
      <c r="AX22" s="10"/>
      <c r="AY22" s="11">
        <f t="shared" si="17"/>
        <v>0</v>
      </c>
    </row>
    <row r="23" spans="1:51" ht="15">
      <c r="A23" s="3">
        <v>19</v>
      </c>
      <c r="B23" s="17" t="s">
        <v>19</v>
      </c>
      <c r="C23" s="4" t="s">
        <v>62</v>
      </c>
      <c r="D23" s="21">
        <v>270</v>
      </c>
      <c r="E23" s="23">
        <v>817</v>
      </c>
      <c r="F23" s="23">
        <v>221</v>
      </c>
      <c r="G23" s="23">
        <v>61</v>
      </c>
      <c r="H23" s="23">
        <v>2500</v>
      </c>
      <c r="I23" s="31">
        <f t="shared" si="0"/>
        <v>3869</v>
      </c>
      <c r="J23" s="14">
        <f t="shared" si="4"/>
        <v>322.4166666666667</v>
      </c>
      <c r="K23" s="22">
        <v>332</v>
      </c>
      <c r="L23" s="25">
        <v>867</v>
      </c>
      <c r="M23" s="25">
        <v>236</v>
      </c>
      <c r="N23" s="25">
        <v>83</v>
      </c>
      <c r="O23" s="25">
        <v>2469</v>
      </c>
      <c r="P23" s="31">
        <f t="shared" si="1"/>
        <v>3987</v>
      </c>
      <c r="Q23" s="14">
        <f t="shared" si="2"/>
        <v>332.25</v>
      </c>
      <c r="R23" s="10"/>
      <c r="S23" s="12">
        <f t="shared" si="3"/>
        <v>0</v>
      </c>
      <c r="T23" s="10"/>
      <c r="U23" s="12">
        <f t="shared" si="5"/>
        <v>0</v>
      </c>
      <c r="V23" s="10"/>
      <c r="W23" s="12">
        <f t="shared" si="6"/>
        <v>0</v>
      </c>
      <c r="X23" s="10"/>
      <c r="Y23" s="12">
        <f t="shared" si="7"/>
        <v>0</v>
      </c>
      <c r="Z23" s="10"/>
      <c r="AA23" s="11">
        <f t="shared" si="8"/>
        <v>0</v>
      </c>
      <c r="AB23" s="10"/>
      <c r="AC23" s="11">
        <f t="shared" si="9"/>
        <v>0</v>
      </c>
      <c r="AD23" s="10"/>
      <c r="AE23" s="11">
        <f t="shared" si="10"/>
        <v>0</v>
      </c>
      <c r="AF23" s="15">
        <v>1985</v>
      </c>
      <c r="AG23" s="16">
        <f t="shared" si="11"/>
        <v>165.41666666666666</v>
      </c>
      <c r="AH23" s="10">
        <v>26</v>
      </c>
      <c r="AI23" s="10">
        <v>28</v>
      </c>
      <c r="AJ23" s="10">
        <v>11</v>
      </c>
      <c r="AK23" s="10">
        <v>4</v>
      </c>
      <c r="AL23" s="10">
        <v>6</v>
      </c>
      <c r="AM23" s="10">
        <v>56</v>
      </c>
      <c r="AN23" s="10">
        <v>23</v>
      </c>
      <c r="AO23" s="10">
        <v>204</v>
      </c>
      <c r="AP23" s="10">
        <v>14</v>
      </c>
      <c r="AQ23" s="10">
        <v>428</v>
      </c>
      <c r="AR23" s="12">
        <f t="shared" si="12"/>
        <v>80</v>
      </c>
      <c r="AS23" s="12">
        <f t="shared" si="13"/>
        <v>720</v>
      </c>
      <c r="AT23" s="12">
        <f t="shared" si="14"/>
        <v>800</v>
      </c>
      <c r="AU23" s="11">
        <f t="shared" si="15"/>
        <v>66.66666666666667</v>
      </c>
      <c r="AV23" s="10">
        <v>2110</v>
      </c>
      <c r="AW23" s="11">
        <f t="shared" si="16"/>
        <v>175.83333333333334</v>
      </c>
      <c r="AX23" s="10"/>
      <c r="AY23" s="11">
        <f t="shared" si="17"/>
        <v>0</v>
      </c>
    </row>
    <row r="24" spans="1:51" ht="15">
      <c r="A24" s="3">
        <v>23</v>
      </c>
      <c r="B24" s="17" t="s">
        <v>23</v>
      </c>
      <c r="C24" s="4" t="s">
        <v>62</v>
      </c>
      <c r="D24" s="21">
        <v>372</v>
      </c>
      <c r="E24" s="23">
        <v>254</v>
      </c>
      <c r="F24" s="23">
        <v>68</v>
      </c>
      <c r="G24" s="23">
        <v>128</v>
      </c>
      <c r="H24" s="23">
        <v>1012</v>
      </c>
      <c r="I24" s="31">
        <f t="shared" si="0"/>
        <v>1834</v>
      </c>
      <c r="J24" s="14">
        <f>I24/12</f>
        <v>152.83333333333334</v>
      </c>
      <c r="K24" s="22">
        <v>417</v>
      </c>
      <c r="L24" s="25">
        <v>330</v>
      </c>
      <c r="M24" s="25">
        <v>70</v>
      </c>
      <c r="N24" s="25">
        <v>174</v>
      </c>
      <c r="O24" s="25">
        <v>1178</v>
      </c>
      <c r="P24" s="31">
        <f t="shared" si="1"/>
        <v>2169</v>
      </c>
      <c r="Q24" s="14">
        <f>P24/12</f>
        <v>180.75</v>
      </c>
      <c r="R24" s="10"/>
      <c r="S24" s="12">
        <f>R24/12</f>
        <v>0</v>
      </c>
      <c r="T24" s="10"/>
      <c r="U24" s="12">
        <f>T24/12</f>
        <v>0</v>
      </c>
      <c r="V24" s="10"/>
      <c r="W24" s="12">
        <f>V24/12</f>
        <v>0</v>
      </c>
      <c r="X24" s="10"/>
      <c r="Y24" s="12">
        <f>X24/12</f>
        <v>0</v>
      </c>
      <c r="Z24" s="10"/>
      <c r="AA24" s="11">
        <f>Z24/12</f>
        <v>0</v>
      </c>
      <c r="AB24" s="10"/>
      <c r="AC24" s="11">
        <f>AB24/12</f>
        <v>0</v>
      </c>
      <c r="AD24" s="10"/>
      <c r="AE24" s="11">
        <f>AD24/12</f>
        <v>0</v>
      </c>
      <c r="AF24" s="15">
        <v>1480</v>
      </c>
      <c r="AG24" s="16">
        <f>AF24/12</f>
        <v>123.33333333333333</v>
      </c>
      <c r="AH24" s="10">
        <v>18</v>
      </c>
      <c r="AI24" s="10">
        <v>21</v>
      </c>
      <c r="AJ24" s="10">
        <v>11</v>
      </c>
      <c r="AK24" s="10">
        <v>0</v>
      </c>
      <c r="AL24" s="10">
        <v>22</v>
      </c>
      <c r="AM24" s="10">
        <v>65</v>
      </c>
      <c r="AN24" s="10">
        <v>24</v>
      </c>
      <c r="AO24" s="10">
        <v>137</v>
      </c>
      <c r="AP24" s="10">
        <v>27</v>
      </c>
      <c r="AQ24" s="10">
        <v>205</v>
      </c>
      <c r="AR24" s="12">
        <f>AP24+AN24+AL24+AJ24+AH24</f>
        <v>102</v>
      </c>
      <c r="AS24" s="12">
        <f>AQ24+AO24+AM24+AK24+AI24</f>
        <v>428</v>
      </c>
      <c r="AT24" s="12">
        <f>AR24+AS24</f>
        <v>530</v>
      </c>
      <c r="AU24" s="11">
        <f>AT24/12</f>
        <v>44.166666666666664</v>
      </c>
      <c r="AV24" s="10"/>
      <c r="AW24" s="11">
        <f>AV24/12</f>
        <v>0</v>
      </c>
      <c r="AX24" s="10"/>
      <c r="AY24" s="11">
        <f>AX24/12</f>
        <v>0</v>
      </c>
    </row>
    <row r="25" spans="1:51" ht="15">
      <c r="A25" s="3">
        <v>29</v>
      </c>
      <c r="B25" s="17" t="s">
        <v>54</v>
      </c>
      <c r="C25" s="4" t="s">
        <v>62</v>
      </c>
      <c r="D25" s="21">
        <v>127</v>
      </c>
      <c r="E25" s="23">
        <v>689</v>
      </c>
      <c r="F25" s="23">
        <v>7</v>
      </c>
      <c r="G25" s="23">
        <v>214</v>
      </c>
      <c r="H25" s="23">
        <v>2663</v>
      </c>
      <c r="I25" s="31">
        <f t="shared" si="0"/>
        <v>3700</v>
      </c>
      <c r="J25" s="14">
        <f>I25/12</f>
        <v>308.3333333333333</v>
      </c>
      <c r="K25" s="22">
        <v>144</v>
      </c>
      <c r="L25" s="25">
        <v>770</v>
      </c>
      <c r="M25" s="25">
        <v>22</v>
      </c>
      <c r="N25" s="25">
        <v>227</v>
      </c>
      <c r="O25" s="25">
        <v>2799</v>
      </c>
      <c r="P25" s="31">
        <f t="shared" si="1"/>
        <v>3962</v>
      </c>
      <c r="Q25" s="14">
        <f>P25/12</f>
        <v>330.1666666666667</v>
      </c>
      <c r="R25" s="10"/>
      <c r="S25" s="12">
        <f>R25/12</f>
        <v>0</v>
      </c>
      <c r="T25" s="10"/>
      <c r="U25" s="12">
        <f>T25/12</f>
        <v>0</v>
      </c>
      <c r="V25" s="10"/>
      <c r="W25" s="12">
        <f>V25/12</f>
        <v>0</v>
      </c>
      <c r="X25" s="10"/>
      <c r="Y25" s="12">
        <f>X25/12</f>
        <v>0</v>
      </c>
      <c r="Z25" s="10"/>
      <c r="AA25" s="11">
        <f>Z25/12</f>
        <v>0</v>
      </c>
      <c r="AB25" s="10"/>
      <c r="AC25" s="11">
        <f>AB25/12</f>
        <v>0</v>
      </c>
      <c r="AD25" s="10"/>
      <c r="AE25" s="11">
        <f>AD25/12</f>
        <v>0</v>
      </c>
      <c r="AF25" s="15"/>
      <c r="AG25" s="16">
        <f>AF25/12</f>
        <v>0</v>
      </c>
      <c r="AH25" s="10">
        <v>33</v>
      </c>
      <c r="AI25" s="10">
        <v>86</v>
      </c>
      <c r="AJ25" s="10">
        <v>29</v>
      </c>
      <c r="AK25" s="10">
        <v>3</v>
      </c>
      <c r="AL25" s="10">
        <v>65</v>
      </c>
      <c r="AM25" s="10">
        <v>167</v>
      </c>
      <c r="AN25" s="10">
        <v>45</v>
      </c>
      <c r="AO25" s="10">
        <v>371</v>
      </c>
      <c r="AP25" s="10">
        <v>53</v>
      </c>
      <c r="AQ25" s="10">
        <v>700</v>
      </c>
      <c r="AR25" s="12">
        <f>AP25+AN25+AL25+AJ25+AH25</f>
        <v>225</v>
      </c>
      <c r="AS25" s="12">
        <f>AQ25+AO25+AM25+AK25+AI25</f>
        <v>1327</v>
      </c>
      <c r="AT25" s="12">
        <f>AR25+AS25</f>
        <v>1552</v>
      </c>
      <c r="AU25" s="11">
        <f>AT25/12</f>
        <v>129.33333333333334</v>
      </c>
      <c r="AV25" s="10"/>
      <c r="AW25" s="11">
        <f>AV25/12</f>
        <v>0</v>
      </c>
      <c r="AX25" s="10"/>
      <c r="AY25" s="11">
        <f>AX25/12</f>
        <v>0</v>
      </c>
    </row>
    <row r="26" spans="1:51" ht="15">
      <c r="A26" s="3">
        <v>20</v>
      </c>
      <c r="B26" s="17" t="s">
        <v>21</v>
      </c>
      <c r="C26" s="4" t="s">
        <v>63</v>
      </c>
      <c r="D26" s="21">
        <v>161</v>
      </c>
      <c r="E26" s="23">
        <v>296</v>
      </c>
      <c r="F26" s="23">
        <v>2</v>
      </c>
      <c r="G26" s="23">
        <v>23</v>
      </c>
      <c r="H26" s="23">
        <v>837</v>
      </c>
      <c r="I26" s="31">
        <f t="shared" si="0"/>
        <v>1319</v>
      </c>
      <c r="J26" s="14">
        <f t="shared" si="4"/>
        <v>109.91666666666667</v>
      </c>
      <c r="K26" s="22">
        <v>164</v>
      </c>
      <c r="L26" s="25">
        <v>487</v>
      </c>
      <c r="M26" s="25">
        <v>2</v>
      </c>
      <c r="N26" s="25">
        <v>18</v>
      </c>
      <c r="O26" s="25">
        <v>928</v>
      </c>
      <c r="P26" s="31">
        <f t="shared" si="1"/>
        <v>1599</v>
      </c>
      <c r="Q26" s="14">
        <f t="shared" si="2"/>
        <v>133.25</v>
      </c>
      <c r="R26" s="10"/>
      <c r="S26" s="12">
        <f t="shared" si="3"/>
        <v>0</v>
      </c>
      <c r="T26" s="10"/>
      <c r="U26" s="12">
        <f t="shared" si="5"/>
        <v>0</v>
      </c>
      <c r="V26" s="10"/>
      <c r="W26" s="12">
        <f t="shared" si="6"/>
        <v>0</v>
      </c>
      <c r="X26" s="10"/>
      <c r="Y26" s="12">
        <f t="shared" si="7"/>
        <v>0</v>
      </c>
      <c r="Z26" s="10"/>
      <c r="AA26" s="11">
        <f t="shared" si="8"/>
        <v>0</v>
      </c>
      <c r="AB26" s="10"/>
      <c r="AC26" s="11">
        <f t="shared" si="9"/>
        <v>0</v>
      </c>
      <c r="AD26" s="10"/>
      <c r="AE26" s="11">
        <f t="shared" si="10"/>
        <v>0</v>
      </c>
      <c r="AF26" s="15"/>
      <c r="AG26" s="16">
        <f t="shared" si="11"/>
        <v>0</v>
      </c>
      <c r="AH26" s="10">
        <v>1</v>
      </c>
      <c r="AI26" s="10">
        <v>2</v>
      </c>
      <c r="AJ26" s="10">
        <v>1</v>
      </c>
      <c r="AK26" s="10">
        <v>0</v>
      </c>
      <c r="AL26" s="10">
        <v>3</v>
      </c>
      <c r="AM26" s="10">
        <v>29</v>
      </c>
      <c r="AN26" s="10">
        <v>7</v>
      </c>
      <c r="AO26" s="10">
        <v>69</v>
      </c>
      <c r="AP26" s="10">
        <v>2</v>
      </c>
      <c r="AQ26" s="10">
        <v>95</v>
      </c>
      <c r="AR26" s="12">
        <f t="shared" si="12"/>
        <v>14</v>
      </c>
      <c r="AS26" s="12">
        <f t="shared" si="13"/>
        <v>195</v>
      </c>
      <c r="AT26" s="12">
        <f t="shared" si="14"/>
        <v>209</v>
      </c>
      <c r="AU26" s="11">
        <f t="shared" si="15"/>
        <v>17.416666666666668</v>
      </c>
      <c r="AV26" s="10"/>
      <c r="AW26" s="11">
        <f t="shared" si="16"/>
        <v>0</v>
      </c>
      <c r="AX26" s="10"/>
      <c r="AY26" s="11">
        <f t="shared" si="17"/>
        <v>0</v>
      </c>
    </row>
    <row r="27" spans="1:51" ht="15">
      <c r="A27" s="3">
        <v>21</v>
      </c>
      <c r="B27" s="17" t="s">
        <v>29</v>
      </c>
      <c r="C27" s="4" t="s">
        <v>63</v>
      </c>
      <c r="D27" s="21">
        <v>237</v>
      </c>
      <c r="E27" s="23">
        <v>401</v>
      </c>
      <c r="F27" s="23">
        <v>0</v>
      </c>
      <c r="G27" s="23">
        <v>49</v>
      </c>
      <c r="H27" s="23">
        <v>642</v>
      </c>
      <c r="I27" s="31">
        <f t="shared" si="0"/>
        <v>1329</v>
      </c>
      <c r="J27" s="14">
        <f t="shared" si="4"/>
        <v>110.75</v>
      </c>
      <c r="K27" s="22">
        <v>249</v>
      </c>
      <c r="L27" s="25">
        <v>364</v>
      </c>
      <c r="M27" s="25">
        <v>0</v>
      </c>
      <c r="N27" s="25">
        <v>51</v>
      </c>
      <c r="O27" s="25">
        <v>642</v>
      </c>
      <c r="P27" s="31">
        <f t="shared" si="1"/>
        <v>1306</v>
      </c>
      <c r="Q27" s="14">
        <f t="shared" si="2"/>
        <v>108.83333333333333</v>
      </c>
      <c r="R27" s="10"/>
      <c r="S27" s="12">
        <f t="shared" si="3"/>
        <v>0</v>
      </c>
      <c r="T27" s="10"/>
      <c r="U27" s="12">
        <f t="shared" si="5"/>
        <v>0</v>
      </c>
      <c r="V27" s="10"/>
      <c r="W27" s="12">
        <f t="shared" si="6"/>
        <v>0</v>
      </c>
      <c r="X27" s="10"/>
      <c r="Y27" s="12">
        <f t="shared" si="7"/>
        <v>0</v>
      </c>
      <c r="Z27" s="10"/>
      <c r="AA27" s="11">
        <f t="shared" si="8"/>
        <v>0</v>
      </c>
      <c r="AB27" s="10"/>
      <c r="AC27" s="11">
        <f t="shared" si="9"/>
        <v>0</v>
      </c>
      <c r="AD27" s="10"/>
      <c r="AE27" s="11">
        <f t="shared" si="10"/>
        <v>0</v>
      </c>
      <c r="AF27" s="15">
        <v>612</v>
      </c>
      <c r="AG27" s="16">
        <f t="shared" si="11"/>
        <v>51</v>
      </c>
      <c r="AH27" s="10">
        <v>20</v>
      </c>
      <c r="AI27" s="10">
        <v>14</v>
      </c>
      <c r="AJ27" s="10">
        <v>11</v>
      </c>
      <c r="AK27" s="10">
        <v>1</v>
      </c>
      <c r="AL27" s="10">
        <v>15</v>
      </c>
      <c r="AM27" s="10">
        <v>32</v>
      </c>
      <c r="AN27" s="10">
        <v>20</v>
      </c>
      <c r="AO27" s="10">
        <v>66</v>
      </c>
      <c r="AP27" s="10">
        <v>14</v>
      </c>
      <c r="AQ27" s="10">
        <v>122</v>
      </c>
      <c r="AR27" s="12">
        <f t="shared" si="12"/>
        <v>80</v>
      </c>
      <c r="AS27" s="12">
        <f t="shared" si="13"/>
        <v>235</v>
      </c>
      <c r="AT27" s="12">
        <f t="shared" si="14"/>
        <v>315</v>
      </c>
      <c r="AU27" s="11">
        <f t="shared" si="15"/>
        <v>26.25</v>
      </c>
      <c r="AV27" s="10"/>
      <c r="AW27" s="11">
        <f t="shared" si="16"/>
        <v>0</v>
      </c>
      <c r="AX27" s="10"/>
      <c r="AY27" s="11">
        <f t="shared" si="17"/>
        <v>0</v>
      </c>
    </row>
    <row r="28" spans="1:51" ht="15">
      <c r="A28" s="3">
        <v>22</v>
      </c>
      <c r="B28" s="17" t="s">
        <v>4</v>
      </c>
      <c r="C28" s="4" t="s">
        <v>63</v>
      </c>
      <c r="D28" s="21">
        <v>111</v>
      </c>
      <c r="E28" s="23">
        <v>611</v>
      </c>
      <c r="F28" s="23">
        <v>3</v>
      </c>
      <c r="G28" s="23">
        <v>2</v>
      </c>
      <c r="H28" s="23">
        <v>865</v>
      </c>
      <c r="I28" s="31">
        <f t="shared" si="0"/>
        <v>1592</v>
      </c>
      <c r="J28" s="14">
        <f t="shared" si="4"/>
        <v>132.66666666666666</v>
      </c>
      <c r="K28" s="22">
        <v>119</v>
      </c>
      <c r="L28" s="25">
        <v>789</v>
      </c>
      <c r="M28" s="25">
        <v>3</v>
      </c>
      <c r="N28" s="25">
        <v>2</v>
      </c>
      <c r="O28" s="25">
        <v>1028</v>
      </c>
      <c r="P28" s="31">
        <f t="shared" si="1"/>
        <v>1941</v>
      </c>
      <c r="Q28" s="14">
        <f t="shared" si="2"/>
        <v>161.75</v>
      </c>
      <c r="R28" s="10"/>
      <c r="S28" s="12">
        <f t="shared" si="3"/>
        <v>0</v>
      </c>
      <c r="T28" s="10"/>
      <c r="U28" s="12">
        <f t="shared" si="5"/>
        <v>0</v>
      </c>
      <c r="V28" s="10"/>
      <c r="W28" s="12">
        <f t="shared" si="6"/>
        <v>0</v>
      </c>
      <c r="X28" s="10"/>
      <c r="Y28" s="12">
        <f t="shared" si="7"/>
        <v>0</v>
      </c>
      <c r="Z28" s="10"/>
      <c r="AA28" s="11">
        <f t="shared" si="8"/>
        <v>0</v>
      </c>
      <c r="AB28" s="10"/>
      <c r="AC28" s="11">
        <f t="shared" si="9"/>
        <v>0</v>
      </c>
      <c r="AD28" s="10"/>
      <c r="AE28" s="11">
        <f t="shared" si="10"/>
        <v>0</v>
      </c>
      <c r="AF28" s="15"/>
      <c r="AG28" s="16">
        <f t="shared" si="11"/>
        <v>0</v>
      </c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2">
        <f t="shared" si="12"/>
        <v>0</v>
      </c>
      <c r="AS28" s="12">
        <f t="shared" si="13"/>
        <v>0</v>
      </c>
      <c r="AT28" s="12">
        <f t="shared" si="14"/>
        <v>0</v>
      </c>
      <c r="AU28" s="11">
        <f t="shared" si="15"/>
        <v>0</v>
      </c>
      <c r="AV28" s="10"/>
      <c r="AW28" s="11">
        <f t="shared" si="16"/>
        <v>0</v>
      </c>
      <c r="AX28" s="10"/>
      <c r="AY28" s="11">
        <f t="shared" si="17"/>
        <v>0</v>
      </c>
    </row>
    <row r="29" spans="1:51" ht="15">
      <c r="A29" s="3">
        <v>24</v>
      </c>
      <c r="B29" s="17" t="s">
        <v>12</v>
      </c>
      <c r="C29" s="4" t="s">
        <v>63</v>
      </c>
      <c r="D29" s="21">
        <v>171</v>
      </c>
      <c r="E29" s="23">
        <v>316</v>
      </c>
      <c r="F29" s="23">
        <v>13</v>
      </c>
      <c r="G29" s="23">
        <v>66</v>
      </c>
      <c r="H29" s="23">
        <v>1725</v>
      </c>
      <c r="I29" s="31">
        <f t="shared" si="0"/>
        <v>2291</v>
      </c>
      <c r="J29" s="14">
        <f t="shared" si="4"/>
        <v>190.91666666666666</v>
      </c>
      <c r="K29" s="22">
        <v>172</v>
      </c>
      <c r="L29" s="25">
        <v>327</v>
      </c>
      <c r="M29" s="25">
        <v>13</v>
      </c>
      <c r="N29" s="25">
        <v>66</v>
      </c>
      <c r="O29" s="25">
        <v>1812</v>
      </c>
      <c r="P29" s="31">
        <f t="shared" si="1"/>
        <v>2390</v>
      </c>
      <c r="Q29" s="14">
        <f t="shared" si="2"/>
        <v>199.16666666666666</v>
      </c>
      <c r="R29" s="10"/>
      <c r="S29" s="12">
        <f t="shared" si="3"/>
        <v>0</v>
      </c>
      <c r="T29" s="10"/>
      <c r="U29" s="12">
        <f t="shared" si="5"/>
        <v>0</v>
      </c>
      <c r="V29" s="10"/>
      <c r="W29" s="12">
        <f t="shared" si="6"/>
        <v>0</v>
      </c>
      <c r="X29" s="10"/>
      <c r="Y29" s="12">
        <f t="shared" si="7"/>
        <v>0</v>
      </c>
      <c r="Z29" s="10"/>
      <c r="AA29" s="11">
        <f t="shared" si="8"/>
        <v>0</v>
      </c>
      <c r="AB29" s="10"/>
      <c r="AC29" s="11">
        <f t="shared" si="9"/>
        <v>0</v>
      </c>
      <c r="AD29" s="10"/>
      <c r="AE29" s="11">
        <f t="shared" si="10"/>
        <v>0</v>
      </c>
      <c r="AF29" s="15">
        <v>1549</v>
      </c>
      <c r="AG29" s="16">
        <f t="shared" si="11"/>
        <v>129.08333333333334</v>
      </c>
      <c r="AH29" s="10">
        <v>5</v>
      </c>
      <c r="AI29" s="10">
        <v>5</v>
      </c>
      <c r="AJ29" s="10">
        <v>4</v>
      </c>
      <c r="AK29" s="10">
        <v>0</v>
      </c>
      <c r="AL29" s="10">
        <v>13</v>
      </c>
      <c r="AM29" s="10">
        <v>86</v>
      </c>
      <c r="AN29" s="10">
        <v>31</v>
      </c>
      <c r="AO29" s="10">
        <v>169</v>
      </c>
      <c r="AP29" s="10">
        <v>15</v>
      </c>
      <c r="AQ29" s="10">
        <v>325</v>
      </c>
      <c r="AR29" s="12">
        <f t="shared" si="12"/>
        <v>68</v>
      </c>
      <c r="AS29" s="12">
        <f t="shared" si="13"/>
        <v>585</v>
      </c>
      <c r="AT29" s="12">
        <f t="shared" si="14"/>
        <v>653</v>
      </c>
      <c r="AU29" s="11">
        <f t="shared" si="15"/>
        <v>54.416666666666664</v>
      </c>
      <c r="AV29" s="10"/>
      <c r="AW29" s="11">
        <f t="shared" si="16"/>
        <v>0</v>
      </c>
      <c r="AX29" s="10"/>
      <c r="AY29" s="11">
        <f t="shared" si="17"/>
        <v>0</v>
      </c>
    </row>
    <row r="30" spans="1:51" ht="15">
      <c r="A30" s="3">
        <v>25</v>
      </c>
      <c r="B30" s="17" t="s">
        <v>10</v>
      </c>
      <c r="C30" s="4" t="s">
        <v>63</v>
      </c>
      <c r="D30" s="21">
        <v>88</v>
      </c>
      <c r="E30" s="23">
        <v>391</v>
      </c>
      <c r="F30" s="23">
        <v>2</v>
      </c>
      <c r="G30" s="23">
        <v>136</v>
      </c>
      <c r="H30" s="23">
        <v>1290</v>
      </c>
      <c r="I30" s="31">
        <f t="shared" si="0"/>
        <v>1907</v>
      </c>
      <c r="J30" s="14">
        <f t="shared" si="4"/>
        <v>158.91666666666666</v>
      </c>
      <c r="K30" s="22">
        <v>2</v>
      </c>
      <c r="L30" s="25">
        <v>35</v>
      </c>
      <c r="M30" s="25">
        <v>0</v>
      </c>
      <c r="N30" s="25">
        <v>24</v>
      </c>
      <c r="O30" s="25">
        <v>173</v>
      </c>
      <c r="P30" s="31">
        <f t="shared" si="1"/>
        <v>234</v>
      </c>
      <c r="Q30" s="14">
        <f t="shared" si="2"/>
        <v>19.5</v>
      </c>
      <c r="R30" s="10"/>
      <c r="S30" s="12">
        <f t="shared" si="3"/>
        <v>0</v>
      </c>
      <c r="T30" s="10"/>
      <c r="U30" s="12">
        <f t="shared" si="5"/>
        <v>0</v>
      </c>
      <c r="V30" s="10"/>
      <c r="W30" s="12">
        <f t="shared" si="6"/>
        <v>0</v>
      </c>
      <c r="X30" s="10"/>
      <c r="Y30" s="12">
        <f t="shared" si="7"/>
        <v>0</v>
      </c>
      <c r="Z30" s="10"/>
      <c r="AA30" s="11">
        <f t="shared" si="8"/>
        <v>0</v>
      </c>
      <c r="AB30" s="10"/>
      <c r="AC30" s="11">
        <f t="shared" si="9"/>
        <v>0</v>
      </c>
      <c r="AD30" s="10"/>
      <c r="AE30" s="11">
        <f t="shared" si="10"/>
        <v>0</v>
      </c>
      <c r="AF30" s="10"/>
      <c r="AG30" s="11">
        <f t="shared" si="11"/>
        <v>0</v>
      </c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2">
        <f t="shared" si="12"/>
        <v>0</v>
      </c>
      <c r="AS30" s="12">
        <f t="shared" si="13"/>
        <v>0</v>
      </c>
      <c r="AT30" s="12">
        <f t="shared" si="14"/>
        <v>0</v>
      </c>
      <c r="AU30" s="11">
        <f t="shared" si="15"/>
        <v>0</v>
      </c>
      <c r="AV30" s="10"/>
      <c r="AW30" s="11">
        <f t="shared" si="16"/>
        <v>0</v>
      </c>
      <c r="AX30" s="10"/>
      <c r="AY30" s="11">
        <f t="shared" si="17"/>
        <v>0</v>
      </c>
    </row>
    <row r="31" spans="1:51" ht="15">
      <c r="A31" s="3">
        <v>26</v>
      </c>
      <c r="B31" s="17" t="s">
        <v>9</v>
      </c>
      <c r="C31" s="4" t="s">
        <v>63</v>
      </c>
      <c r="D31" s="21">
        <v>749</v>
      </c>
      <c r="E31" s="23">
        <v>1173</v>
      </c>
      <c r="F31" s="23">
        <v>4</v>
      </c>
      <c r="G31" s="23">
        <v>142</v>
      </c>
      <c r="H31" s="23">
        <v>502</v>
      </c>
      <c r="I31" s="31">
        <f t="shared" si="0"/>
        <v>2570</v>
      </c>
      <c r="J31" s="14">
        <f t="shared" si="4"/>
        <v>214.16666666666666</v>
      </c>
      <c r="K31" s="22">
        <v>53</v>
      </c>
      <c r="L31" s="25">
        <v>67</v>
      </c>
      <c r="M31" s="25">
        <v>0</v>
      </c>
      <c r="N31" s="25">
        <v>36</v>
      </c>
      <c r="O31" s="25">
        <v>42</v>
      </c>
      <c r="P31" s="31">
        <f t="shared" si="1"/>
        <v>198</v>
      </c>
      <c r="Q31" s="14">
        <f t="shared" si="2"/>
        <v>16.5</v>
      </c>
      <c r="R31" s="10"/>
      <c r="S31" s="12">
        <f t="shared" si="3"/>
        <v>0</v>
      </c>
      <c r="T31" s="10"/>
      <c r="U31" s="12">
        <f t="shared" si="5"/>
        <v>0</v>
      </c>
      <c r="V31" s="10"/>
      <c r="W31" s="12">
        <f t="shared" si="6"/>
        <v>0</v>
      </c>
      <c r="X31" s="10"/>
      <c r="Y31" s="12">
        <f t="shared" si="7"/>
        <v>0</v>
      </c>
      <c r="Z31" s="10"/>
      <c r="AA31" s="11">
        <f t="shared" si="8"/>
        <v>0</v>
      </c>
      <c r="AB31" s="10"/>
      <c r="AC31" s="11">
        <f t="shared" si="9"/>
        <v>0</v>
      </c>
      <c r="AD31" s="10"/>
      <c r="AE31" s="11">
        <f t="shared" si="10"/>
        <v>0</v>
      </c>
      <c r="AF31" s="10"/>
      <c r="AG31" s="11">
        <f t="shared" si="11"/>
        <v>0</v>
      </c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2">
        <f t="shared" si="12"/>
        <v>0</v>
      </c>
      <c r="AS31" s="12">
        <f t="shared" si="13"/>
        <v>0</v>
      </c>
      <c r="AT31" s="12">
        <f t="shared" si="14"/>
        <v>0</v>
      </c>
      <c r="AU31" s="11">
        <f t="shared" si="15"/>
        <v>0</v>
      </c>
      <c r="AV31" s="10"/>
      <c r="AW31" s="11">
        <f t="shared" si="16"/>
        <v>0</v>
      </c>
      <c r="AX31" s="10"/>
      <c r="AY31" s="11">
        <f t="shared" si="17"/>
        <v>0</v>
      </c>
    </row>
    <row r="32" spans="1:51" ht="15">
      <c r="A32" s="3">
        <v>27</v>
      </c>
      <c r="B32" s="17" t="s">
        <v>0</v>
      </c>
      <c r="C32" s="4" t="s">
        <v>63</v>
      </c>
      <c r="D32" s="21">
        <v>0</v>
      </c>
      <c r="E32" s="23">
        <v>189</v>
      </c>
      <c r="F32" s="23">
        <v>1</v>
      </c>
      <c r="G32" s="23">
        <v>141</v>
      </c>
      <c r="H32" s="23">
        <v>802</v>
      </c>
      <c r="I32" s="31">
        <f t="shared" si="0"/>
        <v>1133</v>
      </c>
      <c r="J32" s="14">
        <f t="shared" si="4"/>
        <v>94.41666666666667</v>
      </c>
      <c r="K32" s="22">
        <v>0</v>
      </c>
      <c r="L32" s="25">
        <v>66</v>
      </c>
      <c r="M32" s="25">
        <v>0</v>
      </c>
      <c r="N32" s="25">
        <v>75</v>
      </c>
      <c r="O32" s="25">
        <v>95</v>
      </c>
      <c r="P32" s="31">
        <f t="shared" si="1"/>
        <v>236</v>
      </c>
      <c r="Q32" s="14">
        <f t="shared" si="2"/>
        <v>19.666666666666668</v>
      </c>
      <c r="R32" s="10"/>
      <c r="S32" s="12">
        <f t="shared" si="3"/>
        <v>0</v>
      </c>
      <c r="T32" s="10"/>
      <c r="U32" s="12">
        <f t="shared" si="5"/>
        <v>0</v>
      </c>
      <c r="V32" s="10"/>
      <c r="W32" s="12">
        <f t="shared" si="6"/>
        <v>0</v>
      </c>
      <c r="X32" s="10"/>
      <c r="Y32" s="12">
        <f t="shared" si="7"/>
        <v>0</v>
      </c>
      <c r="Z32" s="10"/>
      <c r="AA32" s="11">
        <f t="shared" si="8"/>
        <v>0</v>
      </c>
      <c r="AB32" s="10"/>
      <c r="AC32" s="11">
        <f t="shared" si="9"/>
        <v>0</v>
      </c>
      <c r="AD32" s="10"/>
      <c r="AE32" s="11">
        <f t="shared" si="10"/>
        <v>0</v>
      </c>
      <c r="AF32" s="10"/>
      <c r="AG32" s="11">
        <f t="shared" si="11"/>
        <v>0</v>
      </c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2">
        <f t="shared" si="12"/>
        <v>0</v>
      </c>
      <c r="AS32" s="12">
        <f t="shared" si="13"/>
        <v>0</v>
      </c>
      <c r="AT32" s="12">
        <f t="shared" si="14"/>
        <v>0</v>
      </c>
      <c r="AU32" s="11">
        <f t="shared" si="15"/>
        <v>0</v>
      </c>
      <c r="AV32" s="10"/>
      <c r="AW32" s="11">
        <f t="shared" si="16"/>
        <v>0</v>
      </c>
      <c r="AX32" s="10"/>
      <c r="AY32" s="11">
        <f t="shared" si="17"/>
        <v>0</v>
      </c>
    </row>
    <row r="33" spans="1:51" ht="15">
      <c r="A33" s="3">
        <v>28</v>
      </c>
      <c r="B33" s="17" t="s">
        <v>3</v>
      </c>
      <c r="C33" s="4" t="s">
        <v>63</v>
      </c>
      <c r="D33" s="21">
        <v>66</v>
      </c>
      <c r="E33" s="23">
        <v>177</v>
      </c>
      <c r="F33" s="23">
        <v>0</v>
      </c>
      <c r="G33" s="23">
        <v>148</v>
      </c>
      <c r="H33" s="23">
        <v>1303</v>
      </c>
      <c r="I33" s="31">
        <f t="shared" si="0"/>
        <v>1694</v>
      </c>
      <c r="J33" s="14">
        <f>I33/12</f>
        <v>141.16666666666666</v>
      </c>
      <c r="K33" s="22">
        <v>7</v>
      </c>
      <c r="L33" s="25">
        <v>33</v>
      </c>
      <c r="M33" s="25">
        <v>0</v>
      </c>
      <c r="N33" s="25">
        <v>35</v>
      </c>
      <c r="O33" s="25">
        <v>179</v>
      </c>
      <c r="P33" s="31">
        <f t="shared" si="1"/>
        <v>254</v>
      </c>
      <c r="Q33" s="14">
        <f>P33/12</f>
        <v>21.166666666666668</v>
      </c>
      <c r="R33" s="10"/>
      <c r="S33" s="12">
        <f t="shared" si="3"/>
        <v>0</v>
      </c>
      <c r="T33" s="10"/>
      <c r="U33" s="12">
        <f t="shared" si="5"/>
        <v>0</v>
      </c>
      <c r="V33" s="10"/>
      <c r="W33" s="12">
        <f t="shared" si="6"/>
        <v>0</v>
      </c>
      <c r="X33" s="10"/>
      <c r="Y33" s="12">
        <f t="shared" si="7"/>
        <v>0</v>
      </c>
      <c r="Z33" s="10"/>
      <c r="AA33" s="11">
        <f t="shared" si="8"/>
        <v>0</v>
      </c>
      <c r="AB33" s="10"/>
      <c r="AC33" s="11">
        <f t="shared" si="9"/>
        <v>0</v>
      </c>
      <c r="AD33" s="10"/>
      <c r="AE33" s="11">
        <f t="shared" si="10"/>
        <v>0</v>
      </c>
      <c r="AF33" s="10"/>
      <c r="AG33" s="11">
        <f>AF33/12</f>
        <v>0</v>
      </c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2">
        <f>AP33+AN33+AL33+AJ33+AH33</f>
        <v>0</v>
      </c>
      <c r="AS33" s="12">
        <f>AQ33+AO33+AM33+AK33+AI33</f>
        <v>0</v>
      </c>
      <c r="AT33" s="12">
        <f>AR33+AS33</f>
        <v>0</v>
      </c>
      <c r="AU33" s="11">
        <f>AT33/12</f>
        <v>0</v>
      </c>
      <c r="AV33" s="10"/>
      <c r="AW33" s="11">
        <f>AV33/12</f>
        <v>0</v>
      </c>
      <c r="AX33" s="10"/>
      <c r="AY33" s="11">
        <f t="shared" si="17"/>
        <v>0</v>
      </c>
    </row>
    <row r="34" spans="1:51" ht="15">
      <c r="A34" s="3">
        <v>30</v>
      </c>
      <c r="B34" s="17" t="s">
        <v>55</v>
      </c>
      <c r="C34" s="4" t="s">
        <v>63</v>
      </c>
      <c r="D34" s="21">
        <v>211</v>
      </c>
      <c r="E34" s="23">
        <v>1425</v>
      </c>
      <c r="F34" s="23">
        <v>0</v>
      </c>
      <c r="G34" s="23">
        <v>549</v>
      </c>
      <c r="H34" s="23">
        <v>250</v>
      </c>
      <c r="I34" s="31">
        <f t="shared" si="0"/>
        <v>2435</v>
      </c>
      <c r="J34" s="14">
        <f>I34/12</f>
        <v>202.91666666666666</v>
      </c>
      <c r="K34" s="22">
        <v>30</v>
      </c>
      <c r="L34" s="25">
        <v>566</v>
      </c>
      <c r="M34" s="25">
        <v>0</v>
      </c>
      <c r="N34" s="25">
        <v>205</v>
      </c>
      <c r="O34" s="25">
        <v>1</v>
      </c>
      <c r="P34" s="31">
        <f t="shared" si="1"/>
        <v>802</v>
      </c>
      <c r="Q34" s="14">
        <f>P34/12</f>
        <v>66.83333333333333</v>
      </c>
      <c r="R34" s="10"/>
      <c r="S34" s="12">
        <f>R34/12</f>
        <v>0</v>
      </c>
      <c r="T34" s="10"/>
      <c r="U34" s="12">
        <f>T34/12</f>
        <v>0</v>
      </c>
      <c r="V34" s="10"/>
      <c r="W34" s="12">
        <f>V34/12</f>
        <v>0</v>
      </c>
      <c r="X34" s="10"/>
      <c r="Y34" s="12">
        <f>X34/12</f>
        <v>0</v>
      </c>
      <c r="Z34" s="10"/>
      <c r="AA34" s="11">
        <f>Z34/12</f>
        <v>0</v>
      </c>
      <c r="AB34" s="10"/>
      <c r="AC34" s="11">
        <f>AB34/12</f>
        <v>0</v>
      </c>
      <c r="AD34" s="10"/>
      <c r="AE34" s="11">
        <f>AD34/12</f>
        <v>0</v>
      </c>
      <c r="AF34" s="10"/>
      <c r="AG34" s="11">
        <f>AF34/12</f>
        <v>0</v>
      </c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2">
        <f>AP34+AN34+AL34+AJ34+AH34</f>
        <v>0</v>
      </c>
      <c r="AS34" s="12">
        <f>AQ34+AO34+AM34+AK34+AI34</f>
        <v>0</v>
      </c>
      <c r="AT34" s="12">
        <f>AR34+AS34</f>
        <v>0</v>
      </c>
      <c r="AU34" s="11">
        <f>AT34/12</f>
        <v>0</v>
      </c>
      <c r="AV34" s="10"/>
      <c r="AW34" s="11">
        <f>AV34/12</f>
        <v>0</v>
      </c>
      <c r="AX34" s="10"/>
      <c r="AY34" s="11">
        <f>AX34/12</f>
        <v>0</v>
      </c>
    </row>
    <row r="35" spans="1:51" ht="15">
      <c r="A35" s="3">
        <v>31</v>
      </c>
      <c r="B35" s="17" t="s">
        <v>56</v>
      </c>
      <c r="C35" s="4" t="s">
        <v>63</v>
      </c>
      <c r="D35" s="21">
        <v>0</v>
      </c>
      <c r="E35" s="23">
        <v>399</v>
      </c>
      <c r="F35" s="23">
        <v>0</v>
      </c>
      <c r="G35" s="23">
        <v>447</v>
      </c>
      <c r="H35" s="23">
        <v>2456</v>
      </c>
      <c r="I35" s="31">
        <f t="shared" si="0"/>
        <v>3302</v>
      </c>
      <c r="J35" s="14">
        <f t="shared" si="4"/>
        <v>275.1666666666667</v>
      </c>
      <c r="K35" s="22">
        <v>0</v>
      </c>
      <c r="L35" s="25">
        <v>360</v>
      </c>
      <c r="M35" s="25">
        <v>2</v>
      </c>
      <c r="N35" s="25">
        <v>498</v>
      </c>
      <c r="O35" s="25">
        <v>2515</v>
      </c>
      <c r="P35" s="31">
        <f t="shared" si="1"/>
        <v>3375</v>
      </c>
      <c r="Q35" s="14">
        <f t="shared" si="2"/>
        <v>281.25</v>
      </c>
      <c r="R35" s="10"/>
      <c r="S35" s="12">
        <f t="shared" si="3"/>
        <v>0</v>
      </c>
      <c r="T35" s="10"/>
      <c r="U35" s="12">
        <f t="shared" si="5"/>
        <v>0</v>
      </c>
      <c r="V35" s="10"/>
      <c r="W35" s="12">
        <f t="shared" si="6"/>
        <v>0</v>
      </c>
      <c r="X35" s="10"/>
      <c r="Y35" s="12">
        <f t="shared" si="7"/>
        <v>0</v>
      </c>
      <c r="Z35" s="10"/>
      <c r="AA35" s="11">
        <f>Z35/12</f>
        <v>0</v>
      </c>
      <c r="AB35" s="10"/>
      <c r="AC35" s="11">
        <f>AB35/12</f>
        <v>0</v>
      </c>
      <c r="AD35" s="10"/>
      <c r="AE35" s="11">
        <f t="shared" si="10"/>
        <v>0</v>
      </c>
      <c r="AF35" s="10"/>
      <c r="AG35" s="11">
        <f t="shared" si="11"/>
        <v>0</v>
      </c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2">
        <f t="shared" si="12"/>
        <v>0</v>
      </c>
      <c r="AS35" s="12">
        <f t="shared" si="13"/>
        <v>0</v>
      </c>
      <c r="AT35" s="12">
        <f t="shared" si="14"/>
        <v>0</v>
      </c>
      <c r="AU35" s="11">
        <f t="shared" si="15"/>
        <v>0</v>
      </c>
      <c r="AV35" s="10"/>
      <c r="AW35" s="11">
        <f t="shared" si="16"/>
        <v>0</v>
      </c>
      <c r="AX35" s="10"/>
      <c r="AY35" s="11">
        <f t="shared" si="17"/>
        <v>0</v>
      </c>
    </row>
    <row r="36" spans="1:51" ht="62.25" customHeight="1" thickBot="1">
      <c r="A36" s="55" t="s">
        <v>41</v>
      </c>
      <c r="B36" s="56"/>
      <c r="C36" s="57"/>
      <c r="D36" s="26">
        <f aca="true" t="shared" si="18" ref="D36:I36">SUM(D5:D35)</f>
        <v>31306</v>
      </c>
      <c r="E36" s="28">
        <f t="shared" si="18"/>
        <v>67117</v>
      </c>
      <c r="F36" s="28">
        <f t="shared" si="18"/>
        <v>9682</v>
      </c>
      <c r="G36" s="28">
        <f t="shared" si="18"/>
        <v>29110</v>
      </c>
      <c r="H36" s="28">
        <f t="shared" si="18"/>
        <v>219476</v>
      </c>
      <c r="I36" s="28">
        <f t="shared" si="18"/>
        <v>356691</v>
      </c>
      <c r="J36" s="29">
        <f>I36/12</f>
        <v>29724.25</v>
      </c>
      <c r="K36" s="28">
        <f>SUM(K5:K35)</f>
        <v>18067</v>
      </c>
      <c r="L36" s="28">
        <f>SUM(L5:L35)</f>
        <v>44254</v>
      </c>
      <c r="M36" s="28">
        <f>SUM(M5:M35)</f>
        <v>5000</v>
      </c>
      <c r="N36" s="28">
        <f>SUM(N5:N35)</f>
        <v>16097</v>
      </c>
      <c r="O36" s="28">
        <f>SUM(O5:O35)</f>
        <v>163425</v>
      </c>
      <c r="P36" s="28">
        <f aca="true" t="shared" si="19" ref="P36:AV36">SUM(P5:P35)</f>
        <v>246843</v>
      </c>
      <c r="Q36" s="29">
        <f t="shared" si="2"/>
        <v>20570.25</v>
      </c>
      <c r="R36" s="26">
        <f t="shared" si="19"/>
        <v>6768</v>
      </c>
      <c r="S36" s="28">
        <f>R36/12</f>
        <v>564</v>
      </c>
      <c r="T36" s="28">
        <f t="shared" si="19"/>
        <v>6764</v>
      </c>
      <c r="U36" s="30">
        <f>T36/12</f>
        <v>563.6666666666666</v>
      </c>
      <c r="V36" s="28">
        <f t="shared" si="19"/>
        <v>763</v>
      </c>
      <c r="W36" s="30">
        <f>V36/12</f>
        <v>63.583333333333336</v>
      </c>
      <c r="X36" s="28">
        <f t="shared" si="19"/>
        <v>4507</v>
      </c>
      <c r="Y36" s="30">
        <f>X36/12</f>
        <v>375.5833333333333</v>
      </c>
      <c r="Z36" s="28">
        <f>SUM(Z5:Z35)</f>
        <v>133</v>
      </c>
      <c r="AA36" s="29">
        <f>Z36/12</f>
        <v>11.083333333333334</v>
      </c>
      <c r="AB36" s="28">
        <f>SUM(AB5:AB35)</f>
        <v>0</v>
      </c>
      <c r="AC36" s="27">
        <f>AB36/12</f>
        <v>0</v>
      </c>
      <c r="AD36" s="28">
        <f t="shared" si="19"/>
        <v>1</v>
      </c>
      <c r="AE36" s="29">
        <f>AD36/12</f>
        <v>0.08333333333333333</v>
      </c>
      <c r="AF36" s="26">
        <f t="shared" si="19"/>
        <v>76278</v>
      </c>
      <c r="AG36" s="29">
        <f>AF36/12</f>
        <v>6356.5</v>
      </c>
      <c r="AH36" s="26">
        <f t="shared" si="19"/>
        <v>2365</v>
      </c>
      <c r="AI36" s="28">
        <f t="shared" si="19"/>
        <v>3586</v>
      </c>
      <c r="AJ36" s="28">
        <f t="shared" si="19"/>
        <v>1973</v>
      </c>
      <c r="AK36" s="28">
        <f t="shared" si="19"/>
        <v>73</v>
      </c>
      <c r="AL36" s="28">
        <f t="shared" si="19"/>
        <v>2519</v>
      </c>
      <c r="AM36" s="28">
        <f t="shared" si="19"/>
        <v>6883</v>
      </c>
      <c r="AN36" s="28">
        <f t="shared" si="19"/>
        <v>3746</v>
      </c>
      <c r="AO36" s="28">
        <f t="shared" si="19"/>
        <v>28083</v>
      </c>
      <c r="AP36" s="28">
        <f t="shared" si="19"/>
        <v>3116</v>
      </c>
      <c r="AQ36" s="28">
        <f t="shared" si="19"/>
        <v>43365</v>
      </c>
      <c r="AR36" s="28">
        <f t="shared" si="19"/>
        <v>13719</v>
      </c>
      <c r="AS36" s="28">
        <f t="shared" si="19"/>
        <v>81990</v>
      </c>
      <c r="AT36" s="28">
        <f t="shared" si="19"/>
        <v>95709</v>
      </c>
      <c r="AU36" s="29">
        <f t="shared" si="19"/>
        <v>7975.750000000002</v>
      </c>
      <c r="AV36" s="26">
        <f t="shared" si="19"/>
        <v>256682</v>
      </c>
      <c r="AW36" s="29">
        <f>AV36/12</f>
        <v>21390.166666666668</v>
      </c>
      <c r="AX36" s="26">
        <f>SUM(AX5:AX35)</f>
        <v>2617</v>
      </c>
      <c r="AY36" s="29">
        <f>AX36/12</f>
        <v>218.08333333333334</v>
      </c>
    </row>
  </sheetData>
  <sheetProtection password="C42C" sheet="1"/>
  <mergeCells count="20">
    <mergeCell ref="A1:AY1"/>
    <mergeCell ref="A2:A4"/>
    <mergeCell ref="B2:B4"/>
    <mergeCell ref="AX2:AY3"/>
    <mergeCell ref="AH3:AI3"/>
    <mergeCell ref="AJ3:AK3"/>
    <mergeCell ref="AL3:AM3"/>
    <mergeCell ref="AN3:AO3"/>
    <mergeCell ref="AH2:AU2"/>
    <mergeCell ref="AT3:AT4"/>
    <mergeCell ref="AR3:AS3"/>
    <mergeCell ref="AU3:AU4"/>
    <mergeCell ref="AP3:AQ3"/>
    <mergeCell ref="AV2:AW3"/>
    <mergeCell ref="C2:C4"/>
    <mergeCell ref="A36:C36"/>
    <mergeCell ref="D2:J3"/>
    <mergeCell ref="K2:Q3"/>
    <mergeCell ref="R2:AE3"/>
    <mergeCell ref="AF2:AG3"/>
  </mergeCells>
  <printOptions/>
  <pageMargins left="0" right="0" top="0" bottom="0" header="0.1968503937007874" footer="0.1968503937007874"/>
  <pageSetup horizontalDpi="600" verticalDpi="6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36"/>
  <sheetViews>
    <sheetView rightToLeft="1" tabSelected="1" zoomScalePageLayoutView="0" workbookViewId="0" topLeftCell="A20">
      <selection activeCell="K89" sqref="K89"/>
    </sheetView>
  </sheetViews>
  <sheetFormatPr defaultColWidth="9.140625" defaultRowHeight="15"/>
  <cols>
    <col min="1" max="1" width="2.7109375" style="0" customWidth="1"/>
    <col min="2" max="2" width="9.8515625" style="0" bestFit="1" customWidth="1"/>
    <col min="3" max="3" width="4.421875" style="0" bestFit="1" customWidth="1"/>
    <col min="4" max="4" width="5.28125" style="0" bestFit="1" customWidth="1"/>
    <col min="5" max="5" width="6.00390625" style="0" bestFit="1" customWidth="1"/>
    <col min="6" max="7" width="5.28125" style="0" bestFit="1" customWidth="1"/>
    <col min="8" max="9" width="6.28125" style="0" bestFit="1" customWidth="1"/>
    <col min="10" max="13" width="5.28125" style="0" bestFit="1" customWidth="1"/>
    <col min="14" max="14" width="5.140625" style="0" bestFit="1" customWidth="1"/>
    <col min="15" max="16" width="6.28125" style="0" bestFit="1" customWidth="1"/>
    <col min="17" max="18" width="5.28125" style="0" bestFit="1" customWidth="1"/>
    <col min="19" max="19" width="4.57421875" style="0" customWidth="1"/>
    <col min="20" max="20" width="3.7109375" style="0" customWidth="1"/>
    <col min="21" max="21" width="4.421875" style="0" customWidth="1"/>
    <col min="22" max="22" width="4.421875" style="0" bestFit="1" customWidth="1"/>
    <col min="23" max="23" width="4.57421875" style="0" customWidth="1"/>
    <col min="24" max="24" width="5.28125" style="0" bestFit="1" customWidth="1"/>
    <col min="25" max="29" width="4.421875" style="0" customWidth="1"/>
    <col min="30" max="30" width="3.7109375" style="0" customWidth="1"/>
    <col min="31" max="31" width="4.421875" style="0" customWidth="1"/>
    <col min="32" max="32" width="5.57421875" style="0" bestFit="1" customWidth="1"/>
    <col min="33" max="33" width="4.7109375" style="0" customWidth="1"/>
    <col min="34" max="45" width="5.140625" style="0" customWidth="1"/>
    <col min="46" max="46" width="5.421875" style="0" customWidth="1"/>
    <col min="47" max="47" width="4.57421875" style="0" customWidth="1"/>
    <col min="48" max="48" width="7.140625" style="0" bestFit="1" customWidth="1"/>
    <col min="49" max="49" width="5.140625" style="0" bestFit="1" customWidth="1"/>
    <col min="50" max="50" width="5.421875" style="0" customWidth="1"/>
    <col min="51" max="51" width="4.421875" style="0" customWidth="1"/>
  </cols>
  <sheetData>
    <row r="1" spans="1:51" ht="26.25" customHeight="1" thickBot="1">
      <c r="A1" s="64" t="s">
        <v>69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</row>
    <row r="2" spans="1:51" ht="21.75" customHeight="1">
      <c r="A2" s="66" t="s">
        <v>31</v>
      </c>
      <c r="B2" s="68" t="s">
        <v>30</v>
      </c>
      <c r="C2" s="53" t="s">
        <v>60</v>
      </c>
      <c r="D2" s="58" t="s">
        <v>1</v>
      </c>
      <c r="E2" s="59"/>
      <c r="F2" s="59"/>
      <c r="G2" s="59"/>
      <c r="H2" s="59"/>
      <c r="I2" s="59"/>
      <c r="J2" s="60"/>
      <c r="K2" s="58" t="s">
        <v>2</v>
      </c>
      <c r="L2" s="59"/>
      <c r="M2" s="59"/>
      <c r="N2" s="59"/>
      <c r="O2" s="59"/>
      <c r="P2" s="59"/>
      <c r="Q2" s="60"/>
      <c r="R2" s="58" t="s">
        <v>37</v>
      </c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60"/>
      <c r="AF2" s="58" t="s">
        <v>39</v>
      </c>
      <c r="AG2" s="60"/>
      <c r="AH2" s="70" t="s">
        <v>50</v>
      </c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1"/>
      <c r="AV2" s="49" t="s">
        <v>40</v>
      </c>
      <c r="AW2" s="50"/>
      <c r="AX2" s="70" t="s">
        <v>38</v>
      </c>
      <c r="AY2" s="71"/>
    </row>
    <row r="3" spans="1:51" ht="15" customHeight="1">
      <c r="A3" s="67"/>
      <c r="B3" s="69"/>
      <c r="C3" s="54"/>
      <c r="D3" s="61"/>
      <c r="E3" s="62"/>
      <c r="F3" s="62"/>
      <c r="G3" s="62"/>
      <c r="H3" s="62"/>
      <c r="I3" s="62"/>
      <c r="J3" s="63"/>
      <c r="K3" s="61"/>
      <c r="L3" s="62"/>
      <c r="M3" s="62"/>
      <c r="N3" s="62"/>
      <c r="O3" s="62"/>
      <c r="P3" s="62"/>
      <c r="Q3" s="63"/>
      <c r="R3" s="61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3"/>
      <c r="AF3" s="61"/>
      <c r="AG3" s="63"/>
      <c r="AH3" s="74" t="s">
        <v>46</v>
      </c>
      <c r="AI3" s="75"/>
      <c r="AJ3" s="75" t="s">
        <v>47</v>
      </c>
      <c r="AK3" s="75"/>
      <c r="AL3" s="76" t="s">
        <v>48</v>
      </c>
      <c r="AM3" s="76"/>
      <c r="AN3" s="48" t="s">
        <v>49</v>
      </c>
      <c r="AO3" s="48"/>
      <c r="AP3" s="48" t="s">
        <v>51</v>
      </c>
      <c r="AQ3" s="48"/>
      <c r="AR3" s="45" t="s">
        <v>41</v>
      </c>
      <c r="AS3" s="45"/>
      <c r="AT3" s="78" t="s">
        <v>52</v>
      </c>
      <c r="AU3" s="46" t="s">
        <v>53</v>
      </c>
      <c r="AV3" s="51"/>
      <c r="AW3" s="52"/>
      <c r="AX3" s="72"/>
      <c r="AY3" s="73"/>
    </row>
    <row r="4" spans="1:51" ht="48" customHeight="1">
      <c r="A4" s="67"/>
      <c r="B4" s="69"/>
      <c r="C4" s="54"/>
      <c r="D4" s="19" t="s">
        <v>64</v>
      </c>
      <c r="E4" s="20" t="s">
        <v>65</v>
      </c>
      <c r="F4" s="20" t="s">
        <v>66</v>
      </c>
      <c r="G4" s="20" t="s">
        <v>67</v>
      </c>
      <c r="H4" s="20" t="s">
        <v>68</v>
      </c>
      <c r="I4" s="9" t="s">
        <v>42</v>
      </c>
      <c r="J4" s="5" t="s">
        <v>43</v>
      </c>
      <c r="K4" s="19" t="s">
        <v>64</v>
      </c>
      <c r="L4" s="20" t="s">
        <v>65</v>
      </c>
      <c r="M4" s="20" t="s">
        <v>66</v>
      </c>
      <c r="N4" s="20" t="s">
        <v>67</v>
      </c>
      <c r="O4" s="20" t="s">
        <v>68</v>
      </c>
      <c r="P4" s="9" t="s">
        <v>42</v>
      </c>
      <c r="Q4" s="5" t="s">
        <v>43</v>
      </c>
      <c r="R4" s="7" t="s">
        <v>32</v>
      </c>
      <c r="S4" s="2" t="s">
        <v>43</v>
      </c>
      <c r="T4" s="8" t="s">
        <v>33</v>
      </c>
      <c r="U4" s="2" t="s">
        <v>43</v>
      </c>
      <c r="V4" s="9" t="s">
        <v>34</v>
      </c>
      <c r="W4" s="2" t="s">
        <v>43</v>
      </c>
      <c r="X4" s="8" t="s">
        <v>35</v>
      </c>
      <c r="Y4" s="2" t="s">
        <v>43</v>
      </c>
      <c r="Z4" s="8" t="s">
        <v>36</v>
      </c>
      <c r="AA4" s="2" t="s">
        <v>43</v>
      </c>
      <c r="AB4" s="8" t="s">
        <v>57</v>
      </c>
      <c r="AC4" s="2" t="s">
        <v>43</v>
      </c>
      <c r="AD4" s="8" t="s">
        <v>58</v>
      </c>
      <c r="AE4" s="2" t="s">
        <v>43</v>
      </c>
      <c r="AF4" s="6" t="s">
        <v>42</v>
      </c>
      <c r="AG4" s="5" t="s">
        <v>43</v>
      </c>
      <c r="AH4" s="13" t="s">
        <v>44</v>
      </c>
      <c r="AI4" s="1" t="s">
        <v>45</v>
      </c>
      <c r="AJ4" s="1" t="s">
        <v>44</v>
      </c>
      <c r="AK4" s="1" t="s">
        <v>45</v>
      </c>
      <c r="AL4" s="1" t="s">
        <v>44</v>
      </c>
      <c r="AM4" s="1" t="s">
        <v>45</v>
      </c>
      <c r="AN4" s="1" t="s">
        <v>44</v>
      </c>
      <c r="AO4" s="1" t="s">
        <v>45</v>
      </c>
      <c r="AP4" s="1" t="s">
        <v>44</v>
      </c>
      <c r="AQ4" s="1" t="s">
        <v>45</v>
      </c>
      <c r="AR4" s="1" t="s">
        <v>44</v>
      </c>
      <c r="AS4" s="1" t="s">
        <v>45</v>
      </c>
      <c r="AT4" s="78"/>
      <c r="AU4" s="47"/>
      <c r="AV4" s="6" t="s">
        <v>42</v>
      </c>
      <c r="AW4" s="5" t="s">
        <v>43</v>
      </c>
      <c r="AX4" s="6" t="s">
        <v>42</v>
      </c>
      <c r="AY4" s="5" t="s">
        <v>43</v>
      </c>
    </row>
    <row r="5" spans="1:51" ht="24" customHeight="1">
      <c r="A5" s="3">
        <v>1</v>
      </c>
      <c r="B5" s="32" t="s">
        <v>25</v>
      </c>
      <c r="C5" s="33" t="s">
        <v>61</v>
      </c>
      <c r="D5" s="34">
        <v>5084</v>
      </c>
      <c r="E5" s="34">
        <v>11185</v>
      </c>
      <c r="F5" s="34">
        <v>2479</v>
      </c>
      <c r="G5" s="34">
        <v>2233</v>
      </c>
      <c r="H5" s="34">
        <v>17645</v>
      </c>
      <c r="I5" s="35">
        <f aca="true" t="shared" si="0" ref="I5:I35">SUM(D5:H5)</f>
        <v>38626</v>
      </c>
      <c r="J5" s="36">
        <f>I5/12</f>
        <v>3218.8333333333335</v>
      </c>
      <c r="K5" s="37">
        <v>2705</v>
      </c>
      <c r="L5" s="38">
        <v>9303</v>
      </c>
      <c r="M5" s="38">
        <v>787</v>
      </c>
      <c r="N5" s="38">
        <v>1249</v>
      </c>
      <c r="O5" s="38">
        <v>11305</v>
      </c>
      <c r="P5" s="35">
        <f aca="true" t="shared" si="1" ref="P5:P35">SUM(K5:O5)</f>
        <v>25349</v>
      </c>
      <c r="Q5" s="36">
        <f aca="true" t="shared" si="2" ref="Q5:Q36">P5/12</f>
        <v>2112.4166666666665</v>
      </c>
      <c r="R5" s="7">
        <v>5566</v>
      </c>
      <c r="S5" s="39">
        <f aca="true" t="shared" si="3" ref="S5:S35">R5/12</f>
        <v>463.8333333333333</v>
      </c>
      <c r="T5" s="7"/>
      <c r="U5" s="39">
        <f>T5/12</f>
        <v>0</v>
      </c>
      <c r="V5" s="7">
        <v>684</v>
      </c>
      <c r="W5" s="39">
        <f>V5/12</f>
        <v>57</v>
      </c>
      <c r="X5" s="7">
        <v>4653</v>
      </c>
      <c r="Y5" s="39">
        <f>X5/12</f>
        <v>387.75</v>
      </c>
      <c r="Z5" s="7"/>
      <c r="AA5" s="36">
        <f>Z5/12</f>
        <v>0</v>
      </c>
      <c r="AB5" s="7">
        <v>0</v>
      </c>
      <c r="AC5" s="36">
        <f>AB5/12</f>
        <v>0</v>
      </c>
      <c r="AD5" s="7"/>
      <c r="AE5" s="36">
        <f>AD5/12</f>
        <v>0</v>
      </c>
      <c r="AF5" s="7">
        <v>4062</v>
      </c>
      <c r="AG5" s="36">
        <f>AF5/12</f>
        <v>338.5</v>
      </c>
      <c r="AH5" s="7">
        <v>112</v>
      </c>
      <c r="AI5" s="7">
        <v>136</v>
      </c>
      <c r="AJ5" s="7">
        <v>71</v>
      </c>
      <c r="AK5" s="7">
        <v>4</v>
      </c>
      <c r="AL5" s="7">
        <v>213</v>
      </c>
      <c r="AM5" s="7">
        <v>423</v>
      </c>
      <c r="AN5" s="7">
        <v>156</v>
      </c>
      <c r="AO5" s="7">
        <v>631</v>
      </c>
      <c r="AP5" s="7">
        <v>114</v>
      </c>
      <c r="AQ5" s="7">
        <v>2106</v>
      </c>
      <c r="AR5" s="39">
        <f>AP5+AN5+AL5+AJ5+AH5</f>
        <v>666</v>
      </c>
      <c r="AS5" s="39">
        <f>AQ5+AO5+AM5+AK5+AI5</f>
        <v>3300</v>
      </c>
      <c r="AT5" s="39">
        <f>AR5+AS5</f>
        <v>3966</v>
      </c>
      <c r="AU5" s="36">
        <f>AT5/12</f>
        <v>330.5</v>
      </c>
      <c r="AV5" s="7">
        <v>107970</v>
      </c>
      <c r="AW5" s="36">
        <f>AV5/12</f>
        <v>8997.5</v>
      </c>
      <c r="AX5" s="7">
        <v>479</v>
      </c>
      <c r="AY5" s="36">
        <f>AX5/12</f>
        <v>39.916666666666664</v>
      </c>
    </row>
    <row r="6" spans="1:51" ht="24" customHeight="1">
      <c r="A6" s="3">
        <v>2</v>
      </c>
      <c r="B6" s="32" t="s">
        <v>5</v>
      </c>
      <c r="C6" s="33" t="s">
        <v>61</v>
      </c>
      <c r="D6" s="34">
        <v>1250</v>
      </c>
      <c r="E6" s="34">
        <v>1570</v>
      </c>
      <c r="F6" s="34">
        <v>44</v>
      </c>
      <c r="G6" s="34">
        <v>134</v>
      </c>
      <c r="H6" s="34">
        <v>5413</v>
      </c>
      <c r="I6" s="35">
        <f t="shared" si="0"/>
        <v>8411</v>
      </c>
      <c r="J6" s="36">
        <f aca="true" t="shared" si="4" ref="J6:J35">I6/12</f>
        <v>700.9166666666666</v>
      </c>
      <c r="K6" s="37">
        <v>1336</v>
      </c>
      <c r="L6" s="38">
        <v>1752</v>
      </c>
      <c r="M6" s="38">
        <v>65</v>
      </c>
      <c r="N6" s="38">
        <v>122</v>
      </c>
      <c r="O6" s="38">
        <v>6481</v>
      </c>
      <c r="P6" s="35">
        <f t="shared" si="1"/>
        <v>9756</v>
      </c>
      <c r="Q6" s="36">
        <f t="shared" si="2"/>
        <v>813</v>
      </c>
      <c r="R6" s="7"/>
      <c r="S6" s="39">
        <f t="shared" si="3"/>
        <v>0</v>
      </c>
      <c r="T6" s="7"/>
      <c r="U6" s="39">
        <f aca="true" t="shared" si="5" ref="U6:U35">T6/12</f>
        <v>0</v>
      </c>
      <c r="V6" s="7"/>
      <c r="W6" s="39">
        <f aca="true" t="shared" si="6" ref="W6:W35">V6/12</f>
        <v>0</v>
      </c>
      <c r="X6" s="7"/>
      <c r="Y6" s="39">
        <f aca="true" t="shared" si="7" ref="Y6:Y35">X6/12</f>
        <v>0</v>
      </c>
      <c r="Z6" s="7"/>
      <c r="AA6" s="36">
        <f aca="true" t="shared" si="8" ref="AA6:AA33">Z6/12</f>
        <v>0</v>
      </c>
      <c r="AB6" s="7"/>
      <c r="AC6" s="36">
        <f aca="true" t="shared" si="9" ref="AC6:AC33">AB6/12</f>
        <v>0</v>
      </c>
      <c r="AD6" s="7"/>
      <c r="AE6" s="36">
        <f aca="true" t="shared" si="10" ref="AE6:AE35">AD6/12</f>
        <v>0</v>
      </c>
      <c r="AF6" s="7">
        <v>1316</v>
      </c>
      <c r="AG6" s="36">
        <f aca="true" t="shared" si="11" ref="AG6:AG35">AF6/12</f>
        <v>109.66666666666667</v>
      </c>
      <c r="AH6" s="7">
        <v>39</v>
      </c>
      <c r="AI6" s="7">
        <v>24</v>
      </c>
      <c r="AJ6" s="7">
        <v>17</v>
      </c>
      <c r="AK6" s="7">
        <v>0</v>
      </c>
      <c r="AL6" s="7">
        <v>20</v>
      </c>
      <c r="AM6" s="7">
        <v>68</v>
      </c>
      <c r="AN6" s="7">
        <v>48</v>
      </c>
      <c r="AO6" s="7">
        <v>201</v>
      </c>
      <c r="AP6" s="7">
        <v>16</v>
      </c>
      <c r="AQ6" s="7">
        <v>275</v>
      </c>
      <c r="AR6" s="39">
        <f aca="true" t="shared" si="12" ref="AR6:AS35">AP6+AN6+AL6+AJ6+AH6</f>
        <v>140</v>
      </c>
      <c r="AS6" s="39">
        <f t="shared" si="12"/>
        <v>568</v>
      </c>
      <c r="AT6" s="39">
        <f aca="true" t="shared" si="13" ref="AT6:AT35">AR6+AS6</f>
        <v>708</v>
      </c>
      <c r="AU6" s="36">
        <f aca="true" t="shared" si="14" ref="AU6:AU35">AT6/12</f>
        <v>59</v>
      </c>
      <c r="AV6" s="7">
        <v>3736</v>
      </c>
      <c r="AW6" s="36">
        <f aca="true" t="shared" si="15" ref="AW6:AW35">AV6/12</f>
        <v>311.3333333333333</v>
      </c>
      <c r="AX6" s="7">
        <v>101</v>
      </c>
      <c r="AY6" s="36">
        <f aca="true" t="shared" si="16" ref="AY6:AY35">AX6/12</f>
        <v>8.416666666666666</v>
      </c>
    </row>
    <row r="7" spans="1:51" ht="24" customHeight="1">
      <c r="A7" s="3">
        <v>3</v>
      </c>
      <c r="B7" s="32" t="s">
        <v>8</v>
      </c>
      <c r="C7" s="33" t="s">
        <v>61</v>
      </c>
      <c r="D7" s="34">
        <v>2707</v>
      </c>
      <c r="E7" s="34">
        <v>8511</v>
      </c>
      <c r="F7" s="34">
        <v>506</v>
      </c>
      <c r="G7" s="34">
        <v>7595</v>
      </c>
      <c r="H7" s="34">
        <v>28148</v>
      </c>
      <c r="I7" s="35">
        <f t="shared" si="0"/>
        <v>47467</v>
      </c>
      <c r="J7" s="36">
        <f t="shared" si="4"/>
        <v>3955.5833333333335</v>
      </c>
      <c r="K7" s="37">
        <v>1301</v>
      </c>
      <c r="L7" s="38">
        <v>1478</v>
      </c>
      <c r="M7" s="38">
        <v>160</v>
      </c>
      <c r="N7" s="38">
        <v>1758</v>
      </c>
      <c r="O7" s="38">
        <v>9963</v>
      </c>
      <c r="P7" s="35">
        <f t="shared" si="1"/>
        <v>14660</v>
      </c>
      <c r="Q7" s="36">
        <f t="shared" si="2"/>
        <v>1221.6666666666667</v>
      </c>
      <c r="R7" s="7">
        <v>9688</v>
      </c>
      <c r="S7" s="39">
        <f>R7/12</f>
        <v>807.3333333333334</v>
      </c>
      <c r="T7" s="7"/>
      <c r="U7" s="39">
        <f t="shared" si="5"/>
        <v>0</v>
      </c>
      <c r="V7" s="7"/>
      <c r="W7" s="39">
        <f t="shared" si="6"/>
        <v>0</v>
      </c>
      <c r="X7" s="7"/>
      <c r="Y7" s="39">
        <f t="shared" si="7"/>
        <v>0</v>
      </c>
      <c r="Z7" s="7"/>
      <c r="AA7" s="36">
        <f t="shared" si="8"/>
        <v>0</v>
      </c>
      <c r="AB7" s="7"/>
      <c r="AC7" s="36">
        <f t="shared" si="9"/>
        <v>0</v>
      </c>
      <c r="AD7" s="7"/>
      <c r="AE7" s="36">
        <f t="shared" si="10"/>
        <v>0</v>
      </c>
      <c r="AF7" s="7">
        <v>7331</v>
      </c>
      <c r="AG7" s="36">
        <f t="shared" si="11"/>
        <v>610.9166666666666</v>
      </c>
      <c r="AH7" s="7">
        <v>287</v>
      </c>
      <c r="AI7" s="7">
        <v>160</v>
      </c>
      <c r="AJ7" s="7">
        <v>308</v>
      </c>
      <c r="AK7" s="7">
        <v>5</v>
      </c>
      <c r="AL7" s="7">
        <v>506</v>
      </c>
      <c r="AM7" s="7">
        <v>906</v>
      </c>
      <c r="AN7" s="7">
        <v>470</v>
      </c>
      <c r="AO7" s="7">
        <v>3159</v>
      </c>
      <c r="AP7" s="7">
        <v>392</v>
      </c>
      <c r="AQ7" s="7">
        <v>5326</v>
      </c>
      <c r="AR7" s="39">
        <f t="shared" si="12"/>
        <v>1963</v>
      </c>
      <c r="AS7" s="39">
        <f t="shared" si="12"/>
        <v>9556</v>
      </c>
      <c r="AT7" s="39">
        <f t="shared" si="13"/>
        <v>11519</v>
      </c>
      <c r="AU7" s="36">
        <f t="shared" si="14"/>
        <v>959.9166666666666</v>
      </c>
      <c r="AV7" s="7">
        <v>34657</v>
      </c>
      <c r="AW7" s="36">
        <f t="shared" si="15"/>
        <v>2888.0833333333335</v>
      </c>
      <c r="AX7" s="7">
        <v>921</v>
      </c>
      <c r="AY7" s="36">
        <f t="shared" si="16"/>
        <v>76.75</v>
      </c>
    </row>
    <row r="8" spans="1:51" ht="24" customHeight="1">
      <c r="A8" s="3">
        <v>11</v>
      </c>
      <c r="B8" s="32" t="s">
        <v>22</v>
      </c>
      <c r="C8" s="33" t="s">
        <v>61</v>
      </c>
      <c r="D8" s="34">
        <v>1273</v>
      </c>
      <c r="E8" s="34">
        <v>3147</v>
      </c>
      <c r="F8" s="34">
        <v>1446</v>
      </c>
      <c r="G8" s="34">
        <v>1192</v>
      </c>
      <c r="H8" s="34">
        <v>21176</v>
      </c>
      <c r="I8" s="35">
        <f t="shared" si="0"/>
        <v>28234</v>
      </c>
      <c r="J8" s="36">
        <f>I8/12</f>
        <v>2352.8333333333335</v>
      </c>
      <c r="K8" s="37">
        <v>1273</v>
      </c>
      <c r="L8" s="38">
        <v>3149</v>
      </c>
      <c r="M8" s="38">
        <v>1450</v>
      </c>
      <c r="N8" s="38">
        <v>1192</v>
      </c>
      <c r="O8" s="38">
        <v>21630</v>
      </c>
      <c r="P8" s="35">
        <f t="shared" si="1"/>
        <v>28694</v>
      </c>
      <c r="Q8" s="36">
        <f>P8/12</f>
        <v>2391.1666666666665</v>
      </c>
      <c r="R8" s="7"/>
      <c r="S8" s="39">
        <f>R8/12</f>
        <v>0</v>
      </c>
      <c r="T8" s="7"/>
      <c r="U8" s="39">
        <f>T8/12</f>
        <v>0</v>
      </c>
      <c r="V8" s="7"/>
      <c r="W8" s="39">
        <f>V8/12</f>
        <v>0</v>
      </c>
      <c r="X8" s="7"/>
      <c r="Y8" s="39">
        <f>X8/12</f>
        <v>0</v>
      </c>
      <c r="Z8" s="7"/>
      <c r="AA8" s="36">
        <f>Z8/12</f>
        <v>0</v>
      </c>
      <c r="AB8" s="7"/>
      <c r="AC8" s="36">
        <f>AB8/12</f>
        <v>0</v>
      </c>
      <c r="AD8" s="7"/>
      <c r="AE8" s="36">
        <f>AD8/12</f>
        <v>0</v>
      </c>
      <c r="AF8" s="7">
        <v>5593</v>
      </c>
      <c r="AG8" s="36">
        <f>AF8/12</f>
        <v>466.0833333333333</v>
      </c>
      <c r="AH8" s="7">
        <v>307</v>
      </c>
      <c r="AI8" s="7">
        <v>456</v>
      </c>
      <c r="AJ8" s="7">
        <v>317</v>
      </c>
      <c r="AK8" s="7">
        <v>2</v>
      </c>
      <c r="AL8" s="7">
        <v>359</v>
      </c>
      <c r="AM8" s="7">
        <v>576</v>
      </c>
      <c r="AN8" s="7">
        <v>364</v>
      </c>
      <c r="AO8" s="7">
        <v>2262</v>
      </c>
      <c r="AP8" s="7">
        <v>323</v>
      </c>
      <c r="AQ8" s="7">
        <v>2671</v>
      </c>
      <c r="AR8" s="39">
        <f>AP8+AN8+AL8+AJ8+AH8</f>
        <v>1670</v>
      </c>
      <c r="AS8" s="39">
        <f>AQ8+AO8+AM8+AK8+AI8</f>
        <v>5967</v>
      </c>
      <c r="AT8" s="39">
        <f>AR8+AS8</f>
        <v>7637</v>
      </c>
      <c r="AU8" s="36">
        <f>AT8/12</f>
        <v>636.4166666666666</v>
      </c>
      <c r="AV8" s="7">
        <v>13231</v>
      </c>
      <c r="AW8" s="36">
        <f>AV8/12</f>
        <v>1102.5833333333333</v>
      </c>
      <c r="AX8" s="7">
        <v>1120</v>
      </c>
      <c r="AY8" s="36">
        <f>AX8/12</f>
        <v>93.33333333333333</v>
      </c>
    </row>
    <row r="9" spans="1:51" ht="24" customHeight="1">
      <c r="A9" s="3">
        <v>4</v>
      </c>
      <c r="B9" s="32" t="s">
        <v>7</v>
      </c>
      <c r="C9" s="33" t="s">
        <v>62</v>
      </c>
      <c r="D9" s="34">
        <v>720</v>
      </c>
      <c r="E9" s="34">
        <v>1750</v>
      </c>
      <c r="F9" s="34">
        <v>524</v>
      </c>
      <c r="G9" s="34">
        <v>2388</v>
      </c>
      <c r="H9" s="34">
        <v>16947</v>
      </c>
      <c r="I9" s="35">
        <f t="shared" si="0"/>
        <v>22329</v>
      </c>
      <c r="J9" s="36">
        <f t="shared" si="4"/>
        <v>1860.75</v>
      </c>
      <c r="K9" s="37">
        <v>155</v>
      </c>
      <c r="L9" s="38">
        <v>407</v>
      </c>
      <c r="M9" s="38">
        <v>85</v>
      </c>
      <c r="N9" s="38">
        <v>496</v>
      </c>
      <c r="O9" s="38">
        <v>3662</v>
      </c>
      <c r="P9" s="35">
        <f t="shared" si="1"/>
        <v>4805</v>
      </c>
      <c r="Q9" s="36">
        <f t="shared" si="2"/>
        <v>400.4166666666667</v>
      </c>
      <c r="R9" s="7"/>
      <c r="S9" s="39">
        <f t="shared" si="3"/>
        <v>0</v>
      </c>
      <c r="T9" s="7"/>
      <c r="U9" s="39">
        <f t="shared" si="5"/>
        <v>0</v>
      </c>
      <c r="V9" s="7"/>
      <c r="W9" s="39">
        <f t="shared" si="6"/>
        <v>0</v>
      </c>
      <c r="X9" s="7"/>
      <c r="Y9" s="39">
        <f t="shared" si="7"/>
        <v>0</v>
      </c>
      <c r="Z9" s="7"/>
      <c r="AA9" s="36">
        <f t="shared" si="8"/>
        <v>0</v>
      </c>
      <c r="AB9" s="7"/>
      <c r="AC9" s="36">
        <f t="shared" si="9"/>
        <v>0</v>
      </c>
      <c r="AD9" s="7"/>
      <c r="AE9" s="36">
        <f t="shared" si="10"/>
        <v>0</v>
      </c>
      <c r="AF9" s="7">
        <v>5369</v>
      </c>
      <c r="AG9" s="36">
        <f t="shared" si="11"/>
        <v>447.4166666666667</v>
      </c>
      <c r="AH9" s="7">
        <v>170</v>
      </c>
      <c r="AI9" s="7">
        <v>347</v>
      </c>
      <c r="AJ9" s="7">
        <v>143</v>
      </c>
      <c r="AK9" s="7">
        <v>6</v>
      </c>
      <c r="AL9" s="7">
        <v>132</v>
      </c>
      <c r="AM9" s="7">
        <v>433</v>
      </c>
      <c r="AN9" s="7">
        <v>252</v>
      </c>
      <c r="AO9" s="7">
        <v>1721</v>
      </c>
      <c r="AP9" s="7">
        <v>253</v>
      </c>
      <c r="AQ9" s="7">
        <v>3348</v>
      </c>
      <c r="AR9" s="39">
        <f t="shared" si="12"/>
        <v>950</v>
      </c>
      <c r="AS9" s="39">
        <f t="shared" si="12"/>
        <v>5855</v>
      </c>
      <c r="AT9" s="39">
        <f t="shared" si="13"/>
        <v>6805</v>
      </c>
      <c r="AU9" s="36">
        <f t="shared" si="14"/>
        <v>567.0833333333334</v>
      </c>
      <c r="AV9" s="7">
        <v>6199</v>
      </c>
      <c r="AW9" s="36">
        <f t="shared" si="15"/>
        <v>516.5833333333334</v>
      </c>
      <c r="AX9" s="7"/>
      <c r="AY9" s="36">
        <f t="shared" si="16"/>
        <v>0</v>
      </c>
    </row>
    <row r="10" spans="1:51" ht="24" customHeight="1">
      <c r="A10" s="3">
        <v>5</v>
      </c>
      <c r="B10" s="32" t="s">
        <v>18</v>
      </c>
      <c r="C10" s="33" t="s">
        <v>62</v>
      </c>
      <c r="D10" s="34">
        <v>82</v>
      </c>
      <c r="E10" s="34">
        <v>1628</v>
      </c>
      <c r="F10" s="34">
        <v>140</v>
      </c>
      <c r="G10" s="34">
        <v>703</v>
      </c>
      <c r="H10" s="34">
        <v>3750</v>
      </c>
      <c r="I10" s="35">
        <f t="shared" si="0"/>
        <v>6303</v>
      </c>
      <c r="J10" s="36">
        <f t="shared" si="4"/>
        <v>525.25</v>
      </c>
      <c r="K10" s="37">
        <v>56</v>
      </c>
      <c r="L10" s="38">
        <v>1403</v>
      </c>
      <c r="M10" s="38">
        <v>10</v>
      </c>
      <c r="N10" s="38">
        <v>505</v>
      </c>
      <c r="O10" s="38">
        <v>5162</v>
      </c>
      <c r="P10" s="35">
        <f t="shared" si="1"/>
        <v>7136</v>
      </c>
      <c r="Q10" s="36">
        <f t="shared" si="2"/>
        <v>594.6666666666666</v>
      </c>
      <c r="R10" s="7"/>
      <c r="S10" s="39">
        <f t="shared" si="3"/>
        <v>0</v>
      </c>
      <c r="T10" s="7"/>
      <c r="U10" s="39">
        <f t="shared" si="5"/>
        <v>0</v>
      </c>
      <c r="V10" s="7"/>
      <c r="W10" s="39">
        <f t="shared" si="6"/>
        <v>0</v>
      </c>
      <c r="X10" s="7"/>
      <c r="Y10" s="39">
        <f t="shared" si="7"/>
        <v>0</v>
      </c>
      <c r="Z10" s="7"/>
      <c r="AA10" s="36">
        <f t="shared" si="8"/>
        <v>0</v>
      </c>
      <c r="AB10" s="7"/>
      <c r="AC10" s="36">
        <f t="shared" si="9"/>
        <v>0</v>
      </c>
      <c r="AD10" s="7"/>
      <c r="AE10" s="36">
        <f t="shared" si="10"/>
        <v>0</v>
      </c>
      <c r="AF10" s="7">
        <v>2237</v>
      </c>
      <c r="AG10" s="36">
        <f t="shared" si="11"/>
        <v>186.41666666666666</v>
      </c>
      <c r="AH10" s="7">
        <v>59</v>
      </c>
      <c r="AI10" s="7">
        <v>68</v>
      </c>
      <c r="AJ10" s="7">
        <v>64</v>
      </c>
      <c r="AK10" s="7">
        <v>2</v>
      </c>
      <c r="AL10" s="7">
        <v>52</v>
      </c>
      <c r="AM10" s="7">
        <v>132</v>
      </c>
      <c r="AN10" s="7">
        <v>76</v>
      </c>
      <c r="AO10" s="7">
        <v>617</v>
      </c>
      <c r="AP10" s="7">
        <v>58</v>
      </c>
      <c r="AQ10" s="7">
        <v>1187</v>
      </c>
      <c r="AR10" s="39">
        <f t="shared" si="12"/>
        <v>309</v>
      </c>
      <c r="AS10" s="39">
        <f t="shared" si="12"/>
        <v>2006</v>
      </c>
      <c r="AT10" s="39">
        <f t="shared" si="13"/>
        <v>2315</v>
      </c>
      <c r="AU10" s="36">
        <f t="shared" si="14"/>
        <v>192.91666666666666</v>
      </c>
      <c r="AV10" s="7">
        <v>1455</v>
      </c>
      <c r="AW10" s="36">
        <f t="shared" si="15"/>
        <v>121.25</v>
      </c>
      <c r="AX10" s="7"/>
      <c r="AY10" s="36">
        <f t="shared" si="16"/>
        <v>0</v>
      </c>
    </row>
    <row r="11" spans="1:51" ht="24" customHeight="1">
      <c r="A11" s="3">
        <v>6</v>
      </c>
      <c r="B11" s="32" t="s">
        <v>6</v>
      </c>
      <c r="C11" s="33" t="s">
        <v>62</v>
      </c>
      <c r="D11" s="34">
        <v>955</v>
      </c>
      <c r="E11" s="34">
        <v>825</v>
      </c>
      <c r="F11" s="34">
        <v>0</v>
      </c>
      <c r="G11" s="34">
        <v>777</v>
      </c>
      <c r="H11" s="34">
        <v>4522</v>
      </c>
      <c r="I11" s="35">
        <f t="shared" si="0"/>
        <v>7079</v>
      </c>
      <c r="J11" s="36">
        <f t="shared" si="4"/>
        <v>589.9166666666666</v>
      </c>
      <c r="K11" s="37">
        <v>905</v>
      </c>
      <c r="L11" s="38">
        <v>784</v>
      </c>
      <c r="M11" s="38">
        <v>2</v>
      </c>
      <c r="N11" s="38">
        <v>693</v>
      </c>
      <c r="O11" s="38">
        <v>4437</v>
      </c>
      <c r="P11" s="35">
        <f t="shared" si="1"/>
        <v>6821</v>
      </c>
      <c r="Q11" s="36">
        <f t="shared" si="2"/>
        <v>568.4166666666666</v>
      </c>
      <c r="R11" s="7"/>
      <c r="S11" s="39">
        <f t="shared" si="3"/>
        <v>0</v>
      </c>
      <c r="T11" s="7"/>
      <c r="U11" s="39">
        <f t="shared" si="5"/>
        <v>0</v>
      </c>
      <c r="V11" s="7"/>
      <c r="W11" s="39">
        <f t="shared" si="6"/>
        <v>0</v>
      </c>
      <c r="X11" s="7"/>
      <c r="Y11" s="39">
        <f t="shared" si="7"/>
        <v>0</v>
      </c>
      <c r="Z11" s="7"/>
      <c r="AA11" s="36">
        <f t="shared" si="8"/>
        <v>0</v>
      </c>
      <c r="AB11" s="7"/>
      <c r="AC11" s="36">
        <f t="shared" si="9"/>
        <v>0</v>
      </c>
      <c r="AD11" s="7"/>
      <c r="AE11" s="36">
        <f t="shared" si="10"/>
        <v>0</v>
      </c>
      <c r="AF11" s="7">
        <v>3028</v>
      </c>
      <c r="AG11" s="36">
        <f t="shared" si="11"/>
        <v>252.33333333333334</v>
      </c>
      <c r="AH11" s="7">
        <v>76</v>
      </c>
      <c r="AI11" s="7">
        <v>122</v>
      </c>
      <c r="AJ11" s="7">
        <v>73</v>
      </c>
      <c r="AK11" s="7">
        <v>0</v>
      </c>
      <c r="AL11" s="7">
        <v>86</v>
      </c>
      <c r="AM11" s="7">
        <v>261</v>
      </c>
      <c r="AN11" s="7">
        <v>95</v>
      </c>
      <c r="AO11" s="7">
        <v>621</v>
      </c>
      <c r="AP11" s="7">
        <v>89</v>
      </c>
      <c r="AQ11" s="7">
        <v>1371</v>
      </c>
      <c r="AR11" s="39">
        <f t="shared" si="12"/>
        <v>419</v>
      </c>
      <c r="AS11" s="39">
        <f t="shared" si="12"/>
        <v>2375</v>
      </c>
      <c r="AT11" s="39">
        <f t="shared" si="13"/>
        <v>2794</v>
      </c>
      <c r="AU11" s="36">
        <f t="shared" si="14"/>
        <v>232.83333333333334</v>
      </c>
      <c r="AV11" s="7">
        <v>1787</v>
      </c>
      <c r="AW11" s="36">
        <f t="shared" si="15"/>
        <v>148.91666666666666</v>
      </c>
      <c r="AX11" s="7"/>
      <c r="AY11" s="36">
        <f t="shared" si="16"/>
        <v>0</v>
      </c>
    </row>
    <row r="12" spans="1:51" ht="24" customHeight="1">
      <c r="A12" s="3">
        <v>7</v>
      </c>
      <c r="B12" s="32" t="s">
        <v>11</v>
      </c>
      <c r="C12" s="33" t="s">
        <v>62</v>
      </c>
      <c r="D12" s="34">
        <v>500</v>
      </c>
      <c r="E12" s="34">
        <v>668</v>
      </c>
      <c r="F12" s="34">
        <v>25</v>
      </c>
      <c r="G12" s="34">
        <v>1087</v>
      </c>
      <c r="H12" s="34">
        <v>3878</v>
      </c>
      <c r="I12" s="35">
        <f t="shared" si="0"/>
        <v>6158</v>
      </c>
      <c r="J12" s="36">
        <f t="shared" si="4"/>
        <v>513.1666666666666</v>
      </c>
      <c r="K12" s="37">
        <v>79</v>
      </c>
      <c r="L12" s="38">
        <v>170</v>
      </c>
      <c r="M12" s="38">
        <v>0</v>
      </c>
      <c r="N12" s="38">
        <v>231</v>
      </c>
      <c r="O12" s="38">
        <v>468</v>
      </c>
      <c r="P12" s="35">
        <f t="shared" si="1"/>
        <v>948</v>
      </c>
      <c r="Q12" s="36">
        <f t="shared" si="2"/>
        <v>79</v>
      </c>
      <c r="R12" s="7"/>
      <c r="S12" s="39">
        <f t="shared" si="3"/>
        <v>0</v>
      </c>
      <c r="T12" s="7"/>
      <c r="U12" s="39">
        <f t="shared" si="5"/>
        <v>0</v>
      </c>
      <c r="V12" s="7"/>
      <c r="W12" s="39">
        <f t="shared" si="6"/>
        <v>0</v>
      </c>
      <c r="X12" s="7"/>
      <c r="Y12" s="39">
        <f t="shared" si="7"/>
        <v>0</v>
      </c>
      <c r="Z12" s="7"/>
      <c r="AA12" s="36">
        <f t="shared" si="8"/>
        <v>0</v>
      </c>
      <c r="AB12" s="7"/>
      <c r="AC12" s="36">
        <f t="shared" si="9"/>
        <v>0</v>
      </c>
      <c r="AD12" s="7"/>
      <c r="AE12" s="36">
        <f t="shared" si="10"/>
        <v>0</v>
      </c>
      <c r="AF12" s="7">
        <v>1272</v>
      </c>
      <c r="AG12" s="36">
        <f t="shared" si="11"/>
        <v>106</v>
      </c>
      <c r="AH12" s="7">
        <v>55</v>
      </c>
      <c r="AI12" s="7">
        <v>144</v>
      </c>
      <c r="AJ12" s="7">
        <v>49</v>
      </c>
      <c r="AK12" s="7">
        <v>1</v>
      </c>
      <c r="AL12" s="7">
        <v>38</v>
      </c>
      <c r="AM12" s="7">
        <v>225</v>
      </c>
      <c r="AN12" s="7">
        <v>56</v>
      </c>
      <c r="AO12" s="7">
        <v>684</v>
      </c>
      <c r="AP12" s="7">
        <v>52</v>
      </c>
      <c r="AQ12" s="7">
        <v>901</v>
      </c>
      <c r="AR12" s="39">
        <f t="shared" si="12"/>
        <v>250</v>
      </c>
      <c r="AS12" s="39">
        <f t="shared" si="12"/>
        <v>1955</v>
      </c>
      <c r="AT12" s="39">
        <f t="shared" si="13"/>
        <v>2205</v>
      </c>
      <c r="AU12" s="36">
        <f t="shared" si="14"/>
        <v>183.75</v>
      </c>
      <c r="AV12" s="7">
        <v>3438</v>
      </c>
      <c r="AW12" s="36">
        <f t="shared" si="15"/>
        <v>286.5</v>
      </c>
      <c r="AX12" s="7"/>
      <c r="AY12" s="36">
        <f t="shared" si="16"/>
        <v>0</v>
      </c>
    </row>
    <row r="13" spans="1:51" ht="24" customHeight="1">
      <c r="A13" s="3">
        <v>8</v>
      </c>
      <c r="B13" s="32" t="s">
        <v>27</v>
      </c>
      <c r="C13" s="33" t="s">
        <v>62</v>
      </c>
      <c r="D13" s="34">
        <v>3497</v>
      </c>
      <c r="E13" s="34">
        <v>9671</v>
      </c>
      <c r="F13" s="34">
        <v>692</v>
      </c>
      <c r="G13" s="34">
        <v>3632</v>
      </c>
      <c r="H13" s="34">
        <v>20541</v>
      </c>
      <c r="I13" s="35">
        <f t="shared" si="0"/>
        <v>38033</v>
      </c>
      <c r="J13" s="36">
        <f t="shared" si="4"/>
        <v>3169.4166666666665</v>
      </c>
      <c r="K13" s="37">
        <v>556</v>
      </c>
      <c r="L13" s="38">
        <v>3552</v>
      </c>
      <c r="M13" s="38">
        <v>131</v>
      </c>
      <c r="N13" s="38">
        <v>1234</v>
      </c>
      <c r="O13" s="38">
        <v>13828</v>
      </c>
      <c r="P13" s="35">
        <f t="shared" si="1"/>
        <v>19301</v>
      </c>
      <c r="Q13" s="36">
        <f t="shared" si="2"/>
        <v>1608.4166666666667</v>
      </c>
      <c r="R13" s="7"/>
      <c r="S13" s="39">
        <f t="shared" si="3"/>
        <v>0</v>
      </c>
      <c r="T13" s="7"/>
      <c r="U13" s="39">
        <f t="shared" si="5"/>
        <v>0</v>
      </c>
      <c r="V13" s="7"/>
      <c r="W13" s="39">
        <f t="shared" si="6"/>
        <v>0</v>
      </c>
      <c r="X13" s="7"/>
      <c r="Y13" s="39">
        <f t="shared" si="7"/>
        <v>0</v>
      </c>
      <c r="Z13" s="7"/>
      <c r="AA13" s="36">
        <f t="shared" si="8"/>
        <v>0</v>
      </c>
      <c r="AB13" s="7"/>
      <c r="AC13" s="36">
        <f t="shared" si="9"/>
        <v>0</v>
      </c>
      <c r="AD13" s="7"/>
      <c r="AE13" s="36">
        <f t="shared" si="10"/>
        <v>0</v>
      </c>
      <c r="AF13" s="7">
        <v>7465</v>
      </c>
      <c r="AG13" s="36">
        <f t="shared" si="11"/>
        <v>622.0833333333334</v>
      </c>
      <c r="AH13" s="7">
        <v>475</v>
      </c>
      <c r="AI13" s="7">
        <v>441</v>
      </c>
      <c r="AJ13" s="7">
        <v>240</v>
      </c>
      <c r="AK13" s="7">
        <v>0</v>
      </c>
      <c r="AL13" s="7">
        <v>288</v>
      </c>
      <c r="AM13" s="7">
        <v>844</v>
      </c>
      <c r="AN13" s="7">
        <v>793</v>
      </c>
      <c r="AO13" s="7">
        <v>3567</v>
      </c>
      <c r="AP13" s="7">
        <v>633</v>
      </c>
      <c r="AQ13" s="7">
        <v>3789</v>
      </c>
      <c r="AR13" s="39">
        <f t="shared" si="12"/>
        <v>2429</v>
      </c>
      <c r="AS13" s="39">
        <f t="shared" si="12"/>
        <v>8641</v>
      </c>
      <c r="AT13" s="39">
        <f t="shared" si="13"/>
        <v>11070</v>
      </c>
      <c r="AU13" s="36">
        <f t="shared" si="14"/>
        <v>922.5</v>
      </c>
      <c r="AV13" s="7">
        <v>46737</v>
      </c>
      <c r="AW13" s="36">
        <f t="shared" si="15"/>
        <v>3894.75</v>
      </c>
      <c r="AX13" s="7"/>
      <c r="AY13" s="36">
        <f t="shared" si="16"/>
        <v>0</v>
      </c>
    </row>
    <row r="14" spans="1:51" ht="24" customHeight="1">
      <c r="A14" s="3">
        <v>9</v>
      </c>
      <c r="B14" s="32" t="s">
        <v>28</v>
      </c>
      <c r="C14" s="33" t="s">
        <v>62</v>
      </c>
      <c r="D14" s="34">
        <v>2228</v>
      </c>
      <c r="E14" s="34">
        <v>3723</v>
      </c>
      <c r="F14" s="34">
        <v>431</v>
      </c>
      <c r="G14" s="34">
        <v>884</v>
      </c>
      <c r="H14" s="34">
        <v>8015</v>
      </c>
      <c r="I14" s="35">
        <f t="shared" si="0"/>
        <v>15281</v>
      </c>
      <c r="J14" s="36">
        <f>I14/12</f>
        <v>1273.4166666666667</v>
      </c>
      <c r="K14" s="37">
        <v>972</v>
      </c>
      <c r="L14" s="38">
        <v>3981</v>
      </c>
      <c r="M14" s="38">
        <v>152</v>
      </c>
      <c r="N14" s="38">
        <v>755</v>
      </c>
      <c r="O14" s="38">
        <v>10932</v>
      </c>
      <c r="P14" s="35">
        <f t="shared" si="1"/>
        <v>16792</v>
      </c>
      <c r="Q14" s="36">
        <f t="shared" si="2"/>
        <v>1399.3333333333333</v>
      </c>
      <c r="R14" s="7"/>
      <c r="S14" s="39">
        <f t="shared" si="3"/>
        <v>0</v>
      </c>
      <c r="T14" s="7"/>
      <c r="U14" s="39">
        <f t="shared" si="5"/>
        <v>0</v>
      </c>
      <c r="V14" s="7"/>
      <c r="W14" s="39">
        <f t="shared" si="6"/>
        <v>0</v>
      </c>
      <c r="X14" s="7"/>
      <c r="Y14" s="39">
        <f t="shared" si="7"/>
        <v>0</v>
      </c>
      <c r="Z14" s="7"/>
      <c r="AA14" s="36">
        <f t="shared" si="8"/>
        <v>0</v>
      </c>
      <c r="AB14" s="7"/>
      <c r="AC14" s="36">
        <f t="shared" si="9"/>
        <v>0</v>
      </c>
      <c r="AD14" s="7"/>
      <c r="AE14" s="36">
        <f t="shared" si="10"/>
        <v>0</v>
      </c>
      <c r="AF14" s="7">
        <v>5011</v>
      </c>
      <c r="AG14" s="36">
        <f t="shared" si="11"/>
        <v>417.5833333333333</v>
      </c>
      <c r="AH14" s="7">
        <v>75</v>
      </c>
      <c r="AI14" s="7">
        <v>111</v>
      </c>
      <c r="AJ14" s="7">
        <v>121</v>
      </c>
      <c r="AK14" s="7">
        <v>1</v>
      </c>
      <c r="AL14" s="7">
        <v>78</v>
      </c>
      <c r="AM14" s="7">
        <v>447</v>
      </c>
      <c r="AN14" s="7">
        <v>160</v>
      </c>
      <c r="AO14" s="7">
        <v>1850</v>
      </c>
      <c r="AP14" s="7">
        <v>35</v>
      </c>
      <c r="AQ14" s="7">
        <v>1959</v>
      </c>
      <c r="AR14" s="39">
        <f t="shared" si="12"/>
        <v>469</v>
      </c>
      <c r="AS14" s="39">
        <f t="shared" si="12"/>
        <v>4368</v>
      </c>
      <c r="AT14" s="39">
        <f t="shared" si="13"/>
        <v>4837</v>
      </c>
      <c r="AU14" s="36">
        <f t="shared" si="14"/>
        <v>403.0833333333333</v>
      </c>
      <c r="AV14" s="7">
        <v>5383</v>
      </c>
      <c r="AW14" s="36">
        <f t="shared" si="15"/>
        <v>448.5833333333333</v>
      </c>
      <c r="AX14" s="7"/>
      <c r="AY14" s="36">
        <f t="shared" si="16"/>
        <v>0</v>
      </c>
    </row>
    <row r="15" spans="1:51" ht="24" customHeight="1">
      <c r="A15" s="3">
        <v>10</v>
      </c>
      <c r="B15" s="32" t="s">
        <v>24</v>
      </c>
      <c r="C15" s="33" t="s">
        <v>62</v>
      </c>
      <c r="D15" s="34">
        <v>1324</v>
      </c>
      <c r="E15" s="34">
        <v>5145</v>
      </c>
      <c r="F15" s="34">
        <v>991</v>
      </c>
      <c r="G15" s="34">
        <v>391</v>
      </c>
      <c r="H15" s="34">
        <v>5329</v>
      </c>
      <c r="I15" s="35">
        <f t="shared" si="0"/>
        <v>13180</v>
      </c>
      <c r="J15" s="36">
        <f t="shared" si="4"/>
        <v>1098.3333333333333</v>
      </c>
      <c r="K15" s="37">
        <v>405</v>
      </c>
      <c r="L15" s="38">
        <v>3469</v>
      </c>
      <c r="M15" s="38">
        <v>780</v>
      </c>
      <c r="N15" s="38">
        <v>268</v>
      </c>
      <c r="O15" s="38">
        <v>7120</v>
      </c>
      <c r="P15" s="35">
        <f t="shared" si="1"/>
        <v>12042</v>
      </c>
      <c r="Q15" s="36">
        <f t="shared" si="2"/>
        <v>1003.5</v>
      </c>
      <c r="R15" s="7"/>
      <c r="S15" s="39">
        <f t="shared" si="3"/>
        <v>0</v>
      </c>
      <c r="T15" s="7"/>
      <c r="U15" s="39">
        <f t="shared" si="5"/>
        <v>0</v>
      </c>
      <c r="V15" s="7"/>
      <c r="W15" s="39">
        <f t="shared" si="6"/>
        <v>0</v>
      </c>
      <c r="X15" s="7"/>
      <c r="Y15" s="39">
        <f t="shared" si="7"/>
        <v>0</v>
      </c>
      <c r="Z15" s="7"/>
      <c r="AA15" s="36">
        <f t="shared" si="8"/>
        <v>0</v>
      </c>
      <c r="AB15" s="7"/>
      <c r="AC15" s="36">
        <f t="shared" si="9"/>
        <v>0</v>
      </c>
      <c r="AD15" s="7"/>
      <c r="AE15" s="36">
        <f t="shared" si="10"/>
        <v>0</v>
      </c>
      <c r="AF15" s="7">
        <v>4597</v>
      </c>
      <c r="AG15" s="36">
        <f t="shared" si="11"/>
        <v>383.0833333333333</v>
      </c>
      <c r="AH15" s="7">
        <v>140</v>
      </c>
      <c r="AI15" s="7">
        <v>128</v>
      </c>
      <c r="AJ15" s="7">
        <v>175</v>
      </c>
      <c r="AK15" s="7">
        <v>0</v>
      </c>
      <c r="AL15" s="7">
        <v>178</v>
      </c>
      <c r="AM15" s="7">
        <v>628</v>
      </c>
      <c r="AN15" s="7">
        <v>212</v>
      </c>
      <c r="AO15" s="7">
        <v>1525</v>
      </c>
      <c r="AP15" s="7">
        <v>130</v>
      </c>
      <c r="AQ15" s="7">
        <v>2237</v>
      </c>
      <c r="AR15" s="39">
        <f t="shared" si="12"/>
        <v>835</v>
      </c>
      <c r="AS15" s="39">
        <f t="shared" si="12"/>
        <v>4518</v>
      </c>
      <c r="AT15" s="39">
        <f t="shared" si="13"/>
        <v>5353</v>
      </c>
      <c r="AU15" s="36">
        <f t="shared" si="14"/>
        <v>446.0833333333333</v>
      </c>
      <c r="AV15" s="7">
        <v>4313</v>
      </c>
      <c r="AW15" s="36">
        <f t="shared" si="15"/>
        <v>359.4166666666667</v>
      </c>
      <c r="AX15" s="7"/>
      <c r="AY15" s="36">
        <f t="shared" si="16"/>
        <v>0</v>
      </c>
    </row>
    <row r="16" spans="1:51" ht="24" customHeight="1">
      <c r="A16" s="3">
        <v>12</v>
      </c>
      <c r="B16" s="32" t="s">
        <v>13</v>
      </c>
      <c r="C16" s="33" t="s">
        <v>62</v>
      </c>
      <c r="D16" s="34">
        <v>2475</v>
      </c>
      <c r="E16" s="34">
        <v>3795</v>
      </c>
      <c r="F16" s="34">
        <v>370</v>
      </c>
      <c r="G16" s="34">
        <v>1670</v>
      </c>
      <c r="H16" s="34">
        <v>17575</v>
      </c>
      <c r="I16" s="35">
        <f t="shared" si="0"/>
        <v>25885</v>
      </c>
      <c r="J16" s="36">
        <f t="shared" si="4"/>
        <v>2157.0833333333335</v>
      </c>
      <c r="K16" s="37">
        <v>1684</v>
      </c>
      <c r="L16" s="38">
        <v>2599</v>
      </c>
      <c r="M16" s="38">
        <v>202</v>
      </c>
      <c r="N16" s="38">
        <v>1057</v>
      </c>
      <c r="O16" s="38">
        <v>13417</v>
      </c>
      <c r="P16" s="35">
        <f t="shared" si="1"/>
        <v>18959</v>
      </c>
      <c r="Q16" s="36">
        <f t="shared" si="2"/>
        <v>1579.9166666666667</v>
      </c>
      <c r="R16" s="7"/>
      <c r="S16" s="39">
        <f t="shared" si="3"/>
        <v>0</v>
      </c>
      <c r="T16" s="7"/>
      <c r="U16" s="39">
        <f t="shared" si="5"/>
        <v>0</v>
      </c>
      <c r="V16" s="7"/>
      <c r="W16" s="39">
        <f t="shared" si="6"/>
        <v>0</v>
      </c>
      <c r="X16" s="7"/>
      <c r="Y16" s="39">
        <f t="shared" si="7"/>
        <v>0</v>
      </c>
      <c r="Z16" s="7"/>
      <c r="AA16" s="36">
        <f t="shared" si="8"/>
        <v>0</v>
      </c>
      <c r="AB16" s="7"/>
      <c r="AC16" s="36">
        <f t="shared" si="9"/>
        <v>0</v>
      </c>
      <c r="AD16" s="7"/>
      <c r="AE16" s="36">
        <f t="shared" si="10"/>
        <v>0</v>
      </c>
      <c r="AF16" s="7">
        <v>3410</v>
      </c>
      <c r="AG16" s="36">
        <f t="shared" si="11"/>
        <v>284.1666666666667</v>
      </c>
      <c r="AH16" s="7">
        <v>81</v>
      </c>
      <c r="AI16" s="7">
        <v>35</v>
      </c>
      <c r="AJ16" s="7">
        <v>37</v>
      </c>
      <c r="AK16" s="7">
        <v>0</v>
      </c>
      <c r="AL16" s="7">
        <v>37</v>
      </c>
      <c r="AM16" s="7">
        <v>185</v>
      </c>
      <c r="AN16" s="7">
        <v>184</v>
      </c>
      <c r="AO16" s="7">
        <v>2181</v>
      </c>
      <c r="AP16" s="7">
        <v>235</v>
      </c>
      <c r="AQ16" s="7">
        <v>3209</v>
      </c>
      <c r="AR16" s="39">
        <f t="shared" si="12"/>
        <v>574</v>
      </c>
      <c r="AS16" s="39">
        <f t="shared" si="12"/>
        <v>5610</v>
      </c>
      <c r="AT16" s="39">
        <f t="shared" si="13"/>
        <v>6184</v>
      </c>
      <c r="AU16" s="36">
        <f t="shared" si="14"/>
        <v>515.3333333333334</v>
      </c>
      <c r="AV16" s="7">
        <v>6518</v>
      </c>
      <c r="AW16" s="36">
        <f t="shared" si="15"/>
        <v>543.1666666666666</v>
      </c>
      <c r="AX16" s="7"/>
      <c r="AY16" s="36">
        <f t="shared" si="16"/>
        <v>0</v>
      </c>
    </row>
    <row r="17" spans="1:51" ht="24" customHeight="1">
      <c r="A17" s="3">
        <v>13</v>
      </c>
      <c r="B17" s="32" t="s">
        <v>14</v>
      </c>
      <c r="C17" s="33" t="s">
        <v>62</v>
      </c>
      <c r="D17" s="34">
        <v>1291</v>
      </c>
      <c r="E17" s="34">
        <v>4350</v>
      </c>
      <c r="F17" s="34">
        <v>152</v>
      </c>
      <c r="G17" s="34">
        <v>1664</v>
      </c>
      <c r="H17" s="34">
        <v>9107</v>
      </c>
      <c r="I17" s="35">
        <f t="shared" si="0"/>
        <v>16564</v>
      </c>
      <c r="J17" s="36">
        <f t="shared" si="4"/>
        <v>1380.3333333333333</v>
      </c>
      <c r="K17" s="37">
        <v>1248</v>
      </c>
      <c r="L17" s="38">
        <v>2958</v>
      </c>
      <c r="M17" s="38">
        <v>152</v>
      </c>
      <c r="N17" s="38">
        <v>1218</v>
      </c>
      <c r="O17" s="38">
        <v>5787</v>
      </c>
      <c r="P17" s="35">
        <f t="shared" si="1"/>
        <v>11363</v>
      </c>
      <c r="Q17" s="36">
        <f t="shared" si="2"/>
        <v>946.9166666666666</v>
      </c>
      <c r="R17" s="7"/>
      <c r="S17" s="39">
        <f t="shared" si="3"/>
        <v>0</v>
      </c>
      <c r="T17" s="7"/>
      <c r="U17" s="39">
        <f t="shared" si="5"/>
        <v>0</v>
      </c>
      <c r="V17" s="7"/>
      <c r="W17" s="39">
        <f t="shared" si="6"/>
        <v>0</v>
      </c>
      <c r="X17" s="7"/>
      <c r="Y17" s="39">
        <f t="shared" si="7"/>
        <v>0</v>
      </c>
      <c r="Z17" s="7"/>
      <c r="AA17" s="36">
        <f t="shared" si="8"/>
        <v>0</v>
      </c>
      <c r="AB17" s="7"/>
      <c r="AC17" s="36">
        <f t="shared" si="9"/>
        <v>0</v>
      </c>
      <c r="AD17" s="7"/>
      <c r="AE17" s="36">
        <f t="shared" si="10"/>
        <v>0</v>
      </c>
      <c r="AF17" s="7">
        <v>5179</v>
      </c>
      <c r="AG17" s="36">
        <f t="shared" si="11"/>
        <v>431.5833333333333</v>
      </c>
      <c r="AH17" s="7">
        <v>103</v>
      </c>
      <c r="AI17" s="7">
        <v>225</v>
      </c>
      <c r="AJ17" s="7">
        <v>89</v>
      </c>
      <c r="AK17" s="7">
        <v>0</v>
      </c>
      <c r="AL17" s="7">
        <v>93</v>
      </c>
      <c r="AM17" s="7">
        <v>386</v>
      </c>
      <c r="AN17" s="7">
        <v>155</v>
      </c>
      <c r="AO17" s="7">
        <v>1312</v>
      </c>
      <c r="AP17" s="7">
        <v>1</v>
      </c>
      <c r="AQ17" s="7">
        <v>2725</v>
      </c>
      <c r="AR17" s="39">
        <f t="shared" si="12"/>
        <v>441</v>
      </c>
      <c r="AS17" s="39">
        <f t="shared" si="12"/>
        <v>4648</v>
      </c>
      <c r="AT17" s="39">
        <f t="shared" si="13"/>
        <v>5089</v>
      </c>
      <c r="AU17" s="36">
        <f t="shared" si="14"/>
        <v>424.0833333333333</v>
      </c>
      <c r="AV17" s="7">
        <v>7991</v>
      </c>
      <c r="AW17" s="36">
        <f t="shared" si="15"/>
        <v>665.9166666666666</v>
      </c>
      <c r="AX17" s="7"/>
      <c r="AY17" s="36">
        <f t="shared" si="16"/>
        <v>0</v>
      </c>
    </row>
    <row r="18" spans="1:51" ht="24" customHeight="1">
      <c r="A18" s="3">
        <v>14</v>
      </c>
      <c r="B18" s="32" t="s">
        <v>17</v>
      </c>
      <c r="C18" s="33" t="s">
        <v>62</v>
      </c>
      <c r="D18" s="34">
        <v>1600</v>
      </c>
      <c r="E18" s="34">
        <v>1661</v>
      </c>
      <c r="F18" s="34">
        <v>119</v>
      </c>
      <c r="G18" s="34">
        <v>1623</v>
      </c>
      <c r="H18" s="34">
        <v>14403</v>
      </c>
      <c r="I18" s="35">
        <f t="shared" si="0"/>
        <v>19406</v>
      </c>
      <c r="J18" s="36">
        <f t="shared" si="4"/>
        <v>1617.1666666666667</v>
      </c>
      <c r="K18" s="37">
        <v>1961</v>
      </c>
      <c r="L18" s="38">
        <v>2032</v>
      </c>
      <c r="M18" s="38">
        <v>111</v>
      </c>
      <c r="N18" s="38">
        <v>1811</v>
      </c>
      <c r="O18" s="38">
        <v>15975</v>
      </c>
      <c r="P18" s="35">
        <f t="shared" si="1"/>
        <v>21890</v>
      </c>
      <c r="Q18" s="36">
        <f t="shared" si="2"/>
        <v>1824.1666666666667</v>
      </c>
      <c r="R18" s="7"/>
      <c r="S18" s="39">
        <f t="shared" si="3"/>
        <v>0</v>
      </c>
      <c r="T18" s="7"/>
      <c r="U18" s="39">
        <f t="shared" si="5"/>
        <v>0</v>
      </c>
      <c r="V18" s="7"/>
      <c r="W18" s="39">
        <f t="shared" si="6"/>
        <v>0</v>
      </c>
      <c r="X18" s="7"/>
      <c r="Y18" s="39">
        <f t="shared" si="7"/>
        <v>0</v>
      </c>
      <c r="Z18" s="7"/>
      <c r="AA18" s="36">
        <f t="shared" si="8"/>
        <v>0</v>
      </c>
      <c r="AB18" s="7"/>
      <c r="AC18" s="36">
        <f t="shared" si="9"/>
        <v>0</v>
      </c>
      <c r="AD18" s="7"/>
      <c r="AE18" s="36">
        <f t="shared" si="10"/>
        <v>0</v>
      </c>
      <c r="AF18" s="7">
        <v>2938</v>
      </c>
      <c r="AG18" s="36">
        <f t="shared" si="11"/>
        <v>244.83333333333334</v>
      </c>
      <c r="AH18" s="7">
        <v>71</v>
      </c>
      <c r="AI18" s="7">
        <v>104</v>
      </c>
      <c r="AJ18" s="7">
        <v>59</v>
      </c>
      <c r="AK18" s="7">
        <v>0</v>
      </c>
      <c r="AL18" s="7">
        <v>55</v>
      </c>
      <c r="AM18" s="7">
        <v>253</v>
      </c>
      <c r="AN18" s="7">
        <v>207</v>
      </c>
      <c r="AO18" s="7">
        <v>1498</v>
      </c>
      <c r="AP18" s="7">
        <v>181</v>
      </c>
      <c r="AQ18" s="7">
        <v>3065</v>
      </c>
      <c r="AR18" s="39">
        <f t="shared" si="12"/>
        <v>573</v>
      </c>
      <c r="AS18" s="39">
        <f t="shared" si="12"/>
        <v>4920</v>
      </c>
      <c r="AT18" s="39">
        <f t="shared" si="13"/>
        <v>5493</v>
      </c>
      <c r="AU18" s="36">
        <f t="shared" si="14"/>
        <v>457.75</v>
      </c>
      <c r="AV18" s="7">
        <v>4682</v>
      </c>
      <c r="AW18" s="36">
        <f t="shared" si="15"/>
        <v>390.1666666666667</v>
      </c>
      <c r="AX18" s="7"/>
      <c r="AY18" s="36">
        <f t="shared" si="16"/>
        <v>0</v>
      </c>
    </row>
    <row r="19" spans="1:51" ht="24" customHeight="1">
      <c r="A19" s="3">
        <v>15</v>
      </c>
      <c r="B19" s="32" t="s">
        <v>26</v>
      </c>
      <c r="C19" s="33" t="s">
        <v>62</v>
      </c>
      <c r="D19" s="34">
        <v>277</v>
      </c>
      <c r="E19" s="34">
        <v>1763</v>
      </c>
      <c r="F19" s="34">
        <v>8</v>
      </c>
      <c r="G19" s="34">
        <v>522</v>
      </c>
      <c r="H19" s="34">
        <v>10526</v>
      </c>
      <c r="I19" s="35">
        <f t="shared" si="0"/>
        <v>13096</v>
      </c>
      <c r="J19" s="36">
        <f t="shared" si="4"/>
        <v>1091.3333333333333</v>
      </c>
      <c r="K19" s="37">
        <v>367</v>
      </c>
      <c r="L19" s="38">
        <v>2104</v>
      </c>
      <c r="M19" s="38">
        <v>8</v>
      </c>
      <c r="N19" s="38">
        <v>592</v>
      </c>
      <c r="O19" s="38">
        <v>10964</v>
      </c>
      <c r="P19" s="35">
        <f t="shared" si="1"/>
        <v>14035</v>
      </c>
      <c r="Q19" s="36">
        <f t="shared" si="2"/>
        <v>1169.5833333333333</v>
      </c>
      <c r="R19" s="7"/>
      <c r="S19" s="39">
        <f t="shared" si="3"/>
        <v>0</v>
      </c>
      <c r="T19" s="7"/>
      <c r="U19" s="39">
        <f t="shared" si="5"/>
        <v>0</v>
      </c>
      <c r="V19" s="7"/>
      <c r="W19" s="39">
        <f t="shared" si="6"/>
        <v>0</v>
      </c>
      <c r="X19" s="7"/>
      <c r="Y19" s="39">
        <f t="shared" si="7"/>
        <v>0</v>
      </c>
      <c r="Z19" s="7"/>
      <c r="AA19" s="36">
        <f t="shared" si="8"/>
        <v>0</v>
      </c>
      <c r="AB19" s="7"/>
      <c r="AC19" s="36">
        <f t="shared" si="9"/>
        <v>0</v>
      </c>
      <c r="AD19" s="7"/>
      <c r="AE19" s="36">
        <f t="shared" si="10"/>
        <v>0</v>
      </c>
      <c r="AF19" s="7">
        <v>4169</v>
      </c>
      <c r="AG19" s="36">
        <f t="shared" si="11"/>
        <v>347.4166666666667</v>
      </c>
      <c r="AH19" s="7">
        <v>88</v>
      </c>
      <c r="AI19" s="7">
        <v>143</v>
      </c>
      <c r="AJ19" s="7">
        <v>25</v>
      </c>
      <c r="AK19" s="7">
        <v>0</v>
      </c>
      <c r="AL19" s="7">
        <v>71</v>
      </c>
      <c r="AM19" s="7">
        <v>239</v>
      </c>
      <c r="AN19" s="7">
        <v>161</v>
      </c>
      <c r="AO19" s="7">
        <v>1412</v>
      </c>
      <c r="AP19" s="7">
        <v>100</v>
      </c>
      <c r="AQ19" s="7">
        <v>2919</v>
      </c>
      <c r="AR19" s="39">
        <f t="shared" si="12"/>
        <v>445</v>
      </c>
      <c r="AS19" s="39">
        <f t="shared" si="12"/>
        <v>4713</v>
      </c>
      <c r="AT19" s="39">
        <f t="shared" si="13"/>
        <v>5158</v>
      </c>
      <c r="AU19" s="36">
        <f t="shared" si="14"/>
        <v>429.8333333333333</v>
      </c>
      <c r="AV19" s="7">
        <v>5268</v>
      </c>
      <c r="AW19" s="36">
        <f t="shared" si="15"/>
        <v>439</v>
      </c>
      <c r="AX19" s="7"/>
      <c r="AY19" s="36">
        <f t="shared" si="16"/>
        <v>0</v>
      </c>
    </row>
    <row r="20" spans="1:51" ht="24" customHeight="1">
      <c r="A20" s="3">
        <v>16</v>
      </c>
      <c r="B20" s="32" t="s">
        <v>16</v>
      </c>
      <c r="C20" s="33" t="s">
        <v>62</v>
      </c>
      <c r="D20" s="34">
        <v>362</v>
      </c>
      <c r="E20" s="34">
        <v>1060</v>
      </c>
      <c r="F20" s="34">
        <v>191</v>
      </c>
      <c r="G20" s="34">
        <v>727</v>
      </c>
      <c r="H20" s="34">
        <v>11053</v>
      </c>
      <c r="I20" s="35">
        <f t="shared" si="0"/>
        <v>13393</v>
      </c>
      <c r="J20" s="36">
        <f t="shared" si="4"/>
        <v>1116.0833333333333</v>
      </c>
      <c r="K20" s="37">
        <v>510</v>
      </c>
      <c r="L20" s="38">
        <v>1190</v>
      </c>
      <c r="M20" s="38">
        <v>192</v>
      </c>
      <c r="N20" s="38">
        <v>1076</v>
      </c>
      <c r="O20" s="38">
        <v>11862</v>
      </c>
      <c r="P20" s="35">
        <f t="shared" si="1"/>
        <v>14830</v>
      </c>
      <c r="Q20" s="36">
        <f t="shared" si="2"/>
        <v>1235.8333333333333</v>
      </c>
      <c r="R20" s="7"/>
      <c r="S20" s="39">
        <f t="shared" si="3"/>
        <v>0</v>
      </c>
      <c r="T20" s="7"/>
      <c r="U20" s="39">
        <f t="shared" si="5"/>
        <v>0</v>
      </c>
      <c r="V20" s="7"/>
      <c r="W20" s="39">
        <f t="shared" si="6"/>
        <v>0</v>
      </c>
      <c r="X20" s="7"/>
      <c r="Y20" s="39">
        <f t="shared" si="7"/>
        <v>0</v>
      </c>
      <c r="Z20" s="7"/>
      <c r="AA20" s="36">
        <f t="shared" si="8"/>
        <v>0</v>
      </c>
      <c r="AB20" s="7"/>
      <c r="AC20" s="36">
        <f t="shared" si="9"/>
        <v>0</v>
      </c>
      <c r="AD20" s="7"/>
      <c r="AE20" s="36">
        <f t="shared" si="10"/>
        <v>0</v>
      </c>
      <c r="AF20" s="7">
        <v>4817</v>
      </c>
      <c r="AG20" s="36">
        <f t="shared" si="11"/>
        <v>401.4166666666667</v>
      </c>
      <c r="AH20" s="7">
        <v>139</v>
      </c>
      <c r="AI20" s="7">
        <v>384</v>
      </c>
      <c r="AJ20" s="7">
        <v>134</v>
      </c>
      <c r="AK20" s="7">
        <v>0</v>
      </c>
      <c r="AL20" s="7">
        <v>97</v>
      </c>
      <c r="AM20" s="7">
        <v>275</v>
      </c>
      <c r="AN20" s="7">
        <v>154</v>
      </c>
      <c r="AO20" s="7">
        <v>1406</v>
      </c>
      <c r="AP20" s="7">
        <v>134</v>
      </c>
      <c r="AQ20" s="7">
        <v>2746</v>
      </c>
      <c r="AR20" s="39">
        <f t="shared" si="12"/>
        <v>658</v>
      </c>
      <c r="AS20" s="39">
        <f t="shared" si="12"/>
        <v>4811</v>
      </c>
      <c r="AT20" s="39">
        <f t="shared" si="13"/>
        <v>5469</v>
      </c>
      <c r="AU20" s="36">
        <f t="shared" si="14"/>
        <v>455.75</v>
      </c>
      <c r="AV20" s="7">
        <v>2843</v>
      </c>
      <c r="AW20" s="36">
        <f t="shared" si="15"/>
        <v>236.91666666666666</v>
      </c>
      <c r="AX20" s="7"/>
      <c r="AY20" s="36">
        <f t="shared" si="16"/>
        <v>0</v>
      </c>
    </row>
    <row r="21" spans="1:51" ht="24" customHeight="1">
      <c r="A21" s="3">
        <v>17</v>
      </c>
      <c r="B21" s="32" t="s">
        <v>20</v>
      </c>
      <c r="C21" s="33" t="s">
        <v>62</v>
      </c>
      <c r="D21" s="34">
        <v>219</v>
      </c>
      <c r="E21" s="34">
        <v>386</v>
      </c>
      <c r="F21" s="34">
        <v>71</v>
      </c>
      <c r="G21" s="34">
        <v>153</v>
      </c>
      <c r="H21" s="34">
        <v>5467</v>
      </c>
      <c r="I21" s="35">
        <f t="shared" si="0"/>
        <v>6296</v>
      </c>
      <c r="J21" s="36">
        <f t="shared" si="4"/>
        <v>524.6666666666666</v>
      </c>
      <c r="K21" s="37">
        <v>112</v>
      </c>
      <c r="L21" s="38">
        <v>421</v>
      </c>
      <c r="M21" s="38">
        <v>45</v>
      </c>
      <c r="N21" s="38">
        <v>134</v>
      </c>
      <c r="O21" s="38">
        <v>4081</v>
      </c>
      <c r="P21" s="35">
        <f t="shared" si="1"/>
        <v>4793</v>
      </c>
      <c r="Q21" s="36">
        <f t="shared" si="2"/>
        <v>399.4166666666667</v>
      </c>
      <c r="R21" s="7"/>
      <c r="S21" s="39">
        <f t="shared" si="3"/>
        <v>0</v>
      </c>
      <c r="T21" s="7"/>
      <c r="U21" s="39">
        <f t="shared" si="5"/>
        <v>0</v>
      </c>
      <c r="V21" s="7"/>
      <c r="W21" s="39">
        <f t="shared" si="6"/>
        <v>0</v>
      </c>
      <c r="X21" s="7"/>
      <c r="Y21" s="39">
        <f t="shared" si="7"/>
        <v>0</v>
      </c>
      <c r="Z21" s="7"/>
      <c r="AA21" s="36">
        <f t="shared" si="8"/>
        <v>0</v>
      </c>
      <c r="AB21" s="7"/>
      <c r="AC21" s="36">
        <f t="shared" si="9"/>
        <v>0</v>
      </c>
      <c r="AD21" s="7"/>
      <c r="AE21" s="36">
        <f t="shared" si="10"/>
        <v>0</v>
      </c>
      <c r="AF21" s="7">
        <v>2653</v>
      </c>
      <c r="AG21" s="36">
        <f t="shared" si="11"/>
        <v>221.08333333333334</v>
      </c>
      <c r="AH21" s="7">
        <v>29</v>
      </c>
      <c r="AI21" s="7">
        <v>42</v>
      </c>
      <c r="AJ21" s="7">
        <v>17</v>
      </c>
      <c r="AK21" s="7">
        <v>0</v>
      </c>
      <c r="AL21" s="7">
        <v>27</v>
      </c>
      <c r="AM21" s="7">
        <v>91</v>
      </c>
      <c r="AN21" s="7">
        <v>51</v>
      </c>
      <c r="AO21" s="7">
        <v>622</v>
      </c>
      <c r="AP21" s="7">
        <v>15</v>
      </c>
      <c r="AQ21" s="7">
        <v>1152</v>
      </c>
      <c r="AR21" s="39">
        <f t="shared" si="12"/>
        <v>139</v>
      </c>
      <c r="AS21" s="39">
        <f t="shared" si="12"/>
        <v>1907</v>
      </c>
      <c r="AT21" s="39">
        <f t="shared" si="13"/>
        <v>2046</v>
      </c>
      <c r="AU21" s="36">
        <f t="shared" si="14"/>
        <v>170.5</v>
      </c>
      <c r="AV21" s="7">
        <v>1635</v>
      </c>
      <c r="AW21" s="36">
        <f t="shared" si="15"/>
        <v>136.25</v>
      </c>
      <c r="AX21" s="7"/>
      <c r="AY21" s="36">
        <f t="shared" si="16"/>
        <v>0</v>
      </c>
    </row>
    <row r="22" spans="1:51" ht="24" customHeight="1">
      <c r="A22" s="3">
        <v>18</v>
      </c>
      <c r="B22" s="32" t="s">
        <v>15</v>
      </c>
      <c r="C22" s="33" t="s">
        <v>62</v>
      </c>
      <c r="D22" s="34">
        <v>17</v>
      </c>
      <c r="E22" s="34">
        <v>867</v>
      </c>
      <c r="F22" s="34">
        <v>0</v>
      </c>
      <c r="G22" s="34">
        <v>233</v>
      </c>
      <c r="H22" s="34">
        <v>3519</v>
      </c>
      <c r="I22" s="35">
        <f t="shared" si="0"/>
        <v>4636</v>
      </c>
      <c r="J22" s="36">
        <f t="shared" si="4"/>
        <v>386.3333333333333</v>
      </c>
      <c r="K22" s="37">
        <v>99</v>
      </c>
      <c r="L22" s="38">
        <v>650</v>
      </c>
      <c r="M22" s="38">
        <v>0</v>
      </c>
      <c r="N22" s="38">
        <v>71</v>
      </c>
      <c r="O22" s="38">
        <v>90</v>
      </c>
      <c r="P22" s="35">
        <f t="shared" si="1"/>
        <v>910</v>
      </c>
      <c r="Q22" s="36">
        <f t="shared" si="2"/>
        <v>75.83333333333333</v>
      </c>
      <c r="R22" s="7"/>
      <c r="S22" s="39">
        <f t="shared" si="3"/>
        <v>0</v>
      </c>
      <c r="T22" s="7"/>
      <c r="U22" s="39">
        <f t="shared" si="5"/>
        <v>0</v>
      </c>
      <c r="V22" s="7"/>
      <c r="W22" s="39">
        <f t="shared" si="6"/>
        <v>0</v>
      </c>
      <c r="X22" s="7"/>
      <c r="Y22" s="39">
        <f t="shared" si="7"/>
        <v>0</v>
      </c>
      <c r="Z22" s="7"/>
      <c r="AA22" s="36">
        <f t="shared" si="8"/>
        <v>0</v>
      </c>
      <c r="AB22" s="7"/>
      <c r="AC22" s="36">
        <f t="shared" si="9"/>
        <v>0</v>
      </c>
      <c r="AD22" s="7"/>
      <c r="AE22" s="36">
        <f t="shared" si="10"/>
        <v>0</v>
      </c>
      <c r="AF22" s="7">
        <v>829</v>
      </c>
      <c r="AG22" s="36">
        <f t="shared" si="11"/>
        <v>69.08333333333333</v>
      </c>
      <c r="AH22" s="7">
        <v>41</v>
      </c>
      <c r="AI22" s="7">
        <v>90</v>
      </c>
      <c r="AJ22" s="7">
        <v>28</v>
      </c>
      <c r="AK22" s="7">
        <v>0</v>
      </c>
      <c r="AL22" s="7">
        <v>44</v>
      </c>
      <c r="AM22" s="7">
        <v>138</v>
      </c>
      <c r="AN22" s="7">
        <v>61</v>
      </c>
      <c r="AO22" s="7">
        <v>373</v>
      </c>
      <c r="AP22" s="7">
        <v>53</v>
      </c>
      <c r="AQ22" s="7">
        <v>769</v>
      </c>
      <c r="AR22" s="39">
        <f t="shared" si="12"/>
        <v>227</v>
      </c>
      <c r="AS22" s="39">
        <f t="shared" si="12"/>
        <v>1370</v>
      </c>
      <c r="AT22" s="39">
        <f t="shared" si="13"/>
        <v>1597</v>
      </c>
      <c r="AU22" s="36">
        <f t="shared" si="14"/>
        <v>133.08333333333334</v>
      </c>
      <c r="AV22" s="7">
        <v>2529</v>
      </c>
      <c r="AW22" s="36">
        <f t="shared" si="15"/>
        <v>210.75</v>
      </c>
      <c r="AX22" s="7"/>
      <c r="AY22" s="36">
        <f t="shared" si="16"/>
        <v>0</v>
      </c>
    </row>
    <row r="23" spans="1:51" ht="24" customHeight="1">
      <c r="A23" s="3">
        <v>19</v>
      </c>
      <c r="B23" s="32" t="s">
        <v>19</v>
      </c>
      <c r="C23" s="33" t="s">
        <v>62</v>
      </c>
      <c r="D23" s="34">
        <v>168</v>
      </c>
      <c r="E23" s="34">
        <v>804</v>
      </c>
      <c r="F23" s="34">
        <v>263</v>
      </c>
      <c r="G23" s="34">
        <v>60</v>
      </c>
      <c r="H23" s="34">
        <v>2117</v>
      </c>
      <c r="I23" s="35">
        <f t="shared" si="0"/>
        <v>3412</v>
      </c>
      <c r="J23" s="36">
        <f t="shared" si="4"/>
        <v>284.3333333333333</v>
      </c>
      <c r="K23" s="37">
        <v>320</v>
      </c>
      <c r="L23" s="38">
        <v>695</v>
      </c>
      <c r="M23" s="38">
        <v>268</v>
      </c>
      <c r="N23" s="38">
        <v>69</v>
      </c>
      <c r="O23" s="38">
        <v>2184</v>
      </c>
      <c r="P23" s="35">
        <f t="shared" si="1"/>
        <v>3536</v>
      </c>
      <c r="Q23" s="36">
        <f t="shared" si="2"/>
        <v>294.6666666666667</v>
      </c>
      <c r="R23" s="7"/>
      <c r="S23" s="39">
        <f t="shared" si="3"/>
        <v>0</v>
      </c>
      <c r="T23" s="7"/>
      <c r="U23" s="39">
        <f t="shared" si="5"/>
        <v>0</v>
      </c>
      <c r="V23" s="7"/>
      <c r="W23" s="39">
        <f t="shared" si="6"/>
        <v>0</v>
      </c>
      <c r="X23" s="7"/>
      <c r="Y23" s="39">
        <f t="shared" si="7"/>
        <v>0</v>
      </c>
      <c r="Z23" s="7"/>
      <c r="AA23" s="36">
        <f t="shared" si="8"/>
        <v>0</v>
      </c>
      <c r="AB23" s="7"/>
      <c r="AC23" s="36">
        <f t="shared" si="9"/>
        <v>0</v>
      </c>
      <c r="AD23" s="7"/>
      <c r="AE23" s="36">
        <f t="shared" si="10"/>
        <v>0</v>
      </c>
      <c r="AF23" s="7">
        <v>1844</v>
      </c>
      <c r="AG23" s="36">
        <f t="shared" si="11"/>
        <v>153.66666666666666</v>
      </c>
      <c r="AH23" s="7">
        <v>25</v>
      </c>
      <c r="AI23" s="7">
        <v>37</v>
      </c>
      <c r="AJ23" s="7">
        <v>14</v>
      </c>
      <c r="AK23" s="7">
        <v>0</v>
      </c>
      <c r="AL23" s="7">
        <v>7</v>
      </c>
      <c r="AM23" s="7">
        <v>58</v>
      </c>
      <c r="AN23" s="7">
        <v>27</v>
      </c>
      <c r="AO23" s="7">
        <v>193</v>
      </c>
      <c r="AP23" s="7">
        <v>13</v>
      </c>
      <c r="AQ23" s="7">
        <v>479</v>
      </c>
      <c r="AR23" s="39">
        <f t="shared" si="12"/>
        <v>86</v>
      </c>
      <c r="AS23" s="39">
        <f t="shared" si="12"/>
        <v>767</v>
      </c>
      <c r="AT23" s="39">
        <f t="shared" si="13"/>
        <v>853</v>
      </c>
      <c r="AU23" s="36">
        <f t="shared" si="14"/>
        <v>71.08333333333333</v>
      </c>
      <c r="AV23" s="7">
        <v>1106</v>
      </c>
      <c r="AW23" s="36">
        <f t="shared" si="15"/>
        <v>92.16666666666667</v>
      </c>
      <c r="AX23" s="7"/>
      <c r="AY23" s="36">
        <f t="shared" si="16"/>
        <v>0</v>
      </c>
    </row>
    <row r="24" spans="1:51" ht="24" customHeight="1">
      <c r="A24" s="3">
        <v>23</v>
      </c>
      <c r="B24" s="32" t="s">
        <v>23</v>
      </c>
      <c r="C24" s="33" t="s">
        <v>62</v>
      </c>
      <c r="D24" s="34">
        <v>381</v>
      </c>
      <c r="E24" s="34">
        <v>310</v>
      </c>
      <c r="F24" s="34">
        <v>87</v>
      </c>
      <c r="G24" s="34">
        <v>122</v>
      </c>
      <c r="H24" s="34">
        <v>1006</v>
      </c>
      <c r="I24" s="35">
        <f t="shared" si="0"/>
        <v>1906</v>
      </c>
      <c r="J24" s="36">
        <f>I24/12</f>
        <v>158.83333333333334</v>
      </c>
      <c r="K24" s="37">
        <v>454</v>
      </c>
      <c r="L24" s="38">
        <v>413</v>
      </c>
      <c r="M24" s="38">
        <v>91</v>
      </c>
      <c r="N24" s="38">
        <v>197</v>
      </c>
      <c r="O24" s="38">
        <v>1253</v>
      </c>
      <c r="P24" s="35">
        <f t="shared" si="1"/>
        <v>2408</v>
      </c>
      <c r="Q24" s="36">
        <f>P24/12</f>
        <v>200.66666666666666</v>
      </c>
      <c r="R24" s="7"/>
      <c r="S24" s="39">
        <f>R24/12</f>
        <v>0</v>
      </c>
      <c r="T24" s="7"/>
      <c r="U24" s="39">
        <f>T24/12</f>
        <v>0</v>
      </c>
      <c r="V24" s="7"/>
      <c r="W24" s="39">
        <f>V24/12</f>
        <v>0</v>
      </c>
      <c r="X24" s="7"/>
      <c r="Y24" s="39">
        <f>X24/12</f>
        <v>0</v>
      </c>
      <c r="Z24" s="7"/>
      <c r="AA24" s="36">
        <f>Z24/12</f>
        <v>0</v>
      </c>
      <c r="AB24" s="7"/>
      <c r="AC24" s="36">
        <f>AB24/12</f>
        <v>0</v>
      </c>
      <c r="AD24" s="7"/>
      <c r="AE24" s="36">
        <f>AD24/12</f>
        <v>0</v>
      </c>
      <c r="AF24" s="7">
        <v>1475</v>
      </c>
      <c r="AG24" s="36">
        <f>AF24/12</f>
        <v>122.91666666666667</v>
      </c>
      <c r="AH24" s="7">
        <v>23</v>
      </c>
      <c r="AI24" s="7">
        <v>29</v>
      </c>
      <c r="AJ24" s="7">
        <v>19</v>
      </c>
      <c r="AK24" s="7">
        <v>2</v>
      </c>
      <c r="AL24" s="7">
        <v>15</v>
      </c>
      <c r="AM24" s="7">
        <v>53</v>
      </c>
      <c r="AN24" s="7">
        <v>26</v>
      </c>
      <c r="AO24" s="7">
        <v>135</v>
      </c>
      <c r="AP24" s="7">
        <v>26</v>
      </c>
      <c r="AQ24" s="7">
        <v>267</v>
      </c>
      <c r="AR24" s="39">
        <f>AP24+AN24+AL24+AJ24+AH24</f>
        <v>109</v>
      </c>
      <c r="AS24" s="39">
        <f>AQ24+AO24+AM24+AK24+AI24</f>
        <v>486</v>
      </c>
      <c r="AT24" s="39">
        <f>AR24+AS24</f>
        <v>595</v>
      </c>
      <c r="AU24" s="36">
        <f>AT24/12</f>
        <v>49.583333333333336</v>
      </c>
      <c r="AV24" s="7"/>
      <c r="AW24" s="36">
        <f>AV24/12</f>
        <v>0</v>
      </c>
      <c r="AX24" s="7"/>
      <c r="AY24" s="36">
        <f>AX24/12</f>
        <v>0</v>
      </c>
    </row>
    <row r="25" spans="1:51" ht="24" customHeight="1">
      <c r="A25" s="3">
        <v>29</v>
      </c>
      <c r="B25" s="32" t="s">
        <v>54</v>
      </c>
      <c r="C25" s="33" t="s">
        <v>62</v>
      </c>
      <c r="D25" s="34">
        <v>118</v>
      </c>
      <c r="E25" s="34">
        <v>662</v>
      </c>
      <c r="F25" s="34">
        <v>21</v>
      </c>
      <c r="G25" s="34">
        <v>258</v>
      </c>
      <c r="H25" s="34">
        <v>2996</v>
      </c>
      <c r="I25" s="35">
        <f t="shared" si="0"/>
        <v>4055</v>
      </c>
      <c r="J25" s="36">
        <f>I25/12</f>
        <v>337.9166666666667</v>
      </c>
      <c r="K25" s="37">
        <v>132</v>
      </c>
      <c r="L25" s="38">
        <v>763</v>
      </c>
      <c r="M25" s="38">
        <v>25</v>
      </c>
      <c r="N25" s="38">
        <v>256</v>
      </c>
      <c r="O25" s="38">
        <v>3014</v>
      </c>
      <c r="P25" s="35">
        <f t="shared" si="1"/>
        <v>4190</v>
      </c>
      <c r="Q25" s="36">
        <f>P25/12</f>
        <v>349.1666666666667</v>
      </c>
      <c r="R25" s="7"/>
      <c r="S25" s="39">
        <f>R25/12</f>
        <v>0</v>
      </c>
      <c r="T25" s="7"/>
      <c r="U25" s="39">
        <f>T25/12</f>
        <v>0</v>
      </c>
      <c r="V25" s="7"/>
      <c r="W25" s="39">
        <f>V25/12</f>
        <v>0</v>
      </c>
      <c r="X25" s="7"/>
      <c r="Y25" s="39">
        <f>X25/12</f>
        <v>0</v>
      </c>
      <c r="Z25" s="7"/>
      <c r="AA25" s="36">
        <f>Z25/12</f>
        <v>0</v>
      </c>
      <c r="AB25" s="7"/>
      <c r="AC25" s="36">
        <f>AB25/12</f>
        <v>0</v>
      </c>
      <c r="AD25" s="7"/>
      <c r="AE25" s="36">
        <f>AD25/12</f>
        <v>0</v>
      </c>
      <c r="AF25" s="7">
        <v>1229</v>
      </c>
      <c r="AG25" s="36">
        <f>AF25/12</f>
        <v>102.41666666666667</v>
      </c>
      <c r="AH25" s="7">
        <v>42</v>
      </c>
      <c r="AI25" s="7">
        <v>137</v>
      </c>
      <c r="AJ25" s="7">
        <v>58</v>
      </c>
      <c r="AK25" s="7">
        <v>9</v>
      </c>
      <c r="AL25" s="7">
        <v>81</v>
      </c>
      <c r="AM25" s="7">
        <v>197</v>
      </c>
      <c r="AN25" s="7">
        <v>61</v>
      </c>
      <c r="AO25" s="7">
        <v>411</v>
      </c>
      <c r="AP25" s="7">
        <v>46</v>
      </c>
      <c r="AQ25" s="7">
        <v>983</v>
      </c>
      <c r="AR25" s="39">
        <f>AP25+AN25+AL25+AJ25+AH25</f>
        <v>288</v>
      </c>
      <c r="AS25" s="39">
        <f>AQ25+AO25+AM25+AK25+AI25</f>
        <v>1737</v>
      </c>
      <c r="AT25" s="39">
        <f>AR25+AS25</f>
        <v>2025</v>
      </c>
      <c r="AU25" s="36">
        <f>AT25/12</f>
        <v>168.75</v>
      </c>
      <c r="AV25" s="7"/>
      <c r="AW25" s="36">
        <f>AV25/12</f>
        <v>0</v>
      </c>
      <c r="AX25" s="7"/>
      <c r="AY25" s="36">
        <f>AX25/12</f>
        <v>0</v>
      </c>
    </row>
    <row r="26" spans="1:51" ht="24" customHeight="1">
      <c r="A26" s="3">
        <v>20</v>
      </c>
      <c r="B26" s="32" t="s">
        <v>21</v>
      </c>
      <c r="C26" s="33" t="s">
        <v>63</v>
      </c>
      <c r="D26" s="34">
        <v>175</v>
      </c>
      <c r="E26" s="34">
        <v>289</v>
      </c>
      <c r="F26" s="34">
        <v>4</v>
      </c>
      <c r="G26" s="34">
        <v>12</v>
      </c>
      <c r="H26" s="34">
        <v>739</v>
      </c>
      <c r="I26" s="35">
        <f t="shared" si="0"/>
        <v>1219</v>
      </c>
      <c r="J26" s="36">
        <f t="shared" si="4"/>
        <v>101.58333333333333</v>
      </c>
      <c r="K26" s="37">
        <v>206</v>
      </c>
      <c r="L26" s="38">
        <v>312</v>
      </c>
      <c r="M26" s="38">
        <v>4</v>
      </c>
      <c r="N26" s="38">
        <v>14</v>
      </c>
      <c r="O26" s="38">
        <v>826</v>
      </c>
      <c r="P26" s="35">
        <f t="shared" si="1"/>
        <v>1362</v>
      </c>
      <c r="Q26" s="36">
        <f t="shared" si="2"/>
        <v>113.5</v>
      </c>
      <c r="R26" s="7"/>
      <c r="S26" s="39">
        <f t="shared" si="3"/>
        <v>0</v>
      </c>
      <c r="T26" s="7"/>
      <c r="U26" s="39">
        <f t="shared" si="5"/>
        <v>0</v>
      </c>
      <c r="V26" s="7"/>
      <c r="W26" s="39">
        <f t="shared" si="6"/>
        <v>0</v>
      </c>
      <c r="X26" s="7"/>
      <c r="Y26" s="39">
        <f t="shared" si="7"/>
        <v>0</v>
      </c>
      <c r="Z26" s="7"/>
      <c r="AA26" s="36">
        <f t="shared" si="8"/>
        <v>0</v>
      </c>
      <c r="AB26" s="7"/>
      <c r="AC26" s="36">
        <f t="shared" si="9"/>
        <v>0</v>
      </c>
      <c r="AD26" s="7"/>
      <c r="AE26" s="36">
        <f t="shared" si="10"/>
        <v>0</v>
      </c>
      <c r="AF26" s="7"/>
      <c r="AG26" s="36">
        <f t="shared" si="11"/>
        <v>0</v>
      </c>
      <c r="AH26" s="7">
        <v>6</v>
      </c>
      <c r="AI26" s="7">
        <v>9</v>
      </c>
      <c r="AJ26" s="7">
        <v>1</v>
      </c>
      <c r="AK26" s="7">
        <v>0</v>
      </c>
      <c r="AL26" s="7">
        <v>7</v>
      </c>
      <c r="AM26" s="7">
        <v>17</v>
      </c>
      <c r="AN26" s="7">
        <v>4</v>
      </c>
      <c r="AO26" s="7">
        <v>62</v>
      </c>
      <c r="AP26" s="7">
        <v>2</v>
      </c>
      <c r="AQ26" s="7">
        <v>152</v>
      </c>
      <c r="AR26" s="39">
        <f t="shared" si="12"/>
        <v>20</v>
      </c>
      <c r="AS26" s="39">
        <f t="shared" si="12"/>
        <v>240</v>
      </c>
      <c r="AT26" s="39">
        <f t="shared" si="13"/>
        <v>260</v>
      </c>
      <c r="AU26" s="36">
        <f t="shared" si="14"/>
        <v>21.666666666666668</v>
      </c>
      <c r="AV26" s="7"/>
      <c r="AW26" s="36">
        <f t="shared" si="15"/>
        <v>0</v>
      </c>
      <c r="AX26" s="7"/>
      <c r="AY26" s="36">
        <f t="shared" si="16"/>
        <v>0</v>
      </c>
    </row>
    <row r="27" spans="1:51" ht="24" customHeight="1">
      <c r="A27" s="3">
        <v>21</v>
      </c>
      <c r="B27" s="32" t="s">
        <v>29</v>
      </c>
      <c r="C27" s="33" t="s">
        <v>63</v>
      </c>
      <c r="D27" s="34">
        <v>148</v>
      </c>
      <c r="E27" s="34">
        <v>270</v>
      </c>
      <c r="F27" s="34">
        <v>0</v>
      </c>
      <c r="G27" s="34">
        <v>32</v>
      </c>
      <c r="H27" s="34">
        <v>578</v>
      </c>
      <c r="I27" s="35">
        <f t="shared" si="0"/>
        <v>1028</v>
      </c>
      <c r="J27" s="36">
        <f t="shared" si="4"/>
        <v>85.66666666666667</v>
      </c>
      <c r="K27" s="37">
        <v>210</v>
      </c>
      <c r="L27" s="38">
        <v>276</v>
      </c>
      <c r="M27" s="38">
        <v>0</v>
      </c>
      <c r="N27" s="38">
        <v>34</v>
      </c>
      <c r="O27" s="38">
        <v>553</v>
      </c>
      <c r="P27" s="35">
        <f t="shared" si="1"/>
        <v>1073</v>
      </c>
      <c r="Q27" s="36">
        <f t="shared" si="2"/>
        <v>89.41666666666667</v>
      </c>
      <c r="R27" s="7"/>
      <c r="S27" s="39">
        <f t="shared" si="3"/>
        <v>0</v>
      </c>
      <c r="T27" s="7"/>
      <c r="U27" s="39">
        <f t="shared" si="5"/>
        <v>0</v>
      </c>
      <c r="V27" s="7"/>
      <c r="W27" s="39">
        <f t="shared" si="6"/>
        <v>0</v>
      </c>
      <c r="X27" s="7"/>
      <c r="Y27" s="39">
        <f t="shared" si="7"/>
        <v>0</v>
      </c>
      <c r="Z27" s="7"/>
      <c r="AA27" s="36">
        <f t="shared" si="8"/>
        <v>0</v>
      </c>
      <c r="AB27" s="7"/>
      <c r="AC27" s="36">
        <f t="shared" si="9"/>
        <v>0</v>
      </c>
      <c r="AD27" s="7"/>
      <c r="AE27" s="36">
        <f t="shared" si="10"/>
        <v>0</v>
      </c>
      <c r="AF27" s="7">
        <v>1171</v>
      </c>
      <c r="AG27" s="36">
        <f t="shared" si="11"/>
        <v>97.58333333333333</v>
      </c>
      <c r="AH27" s="7">
        <v>8</v>
      </c>
      <c r="AI27" s="7">
        <v>17</v>
      </c>
      <c r="AJ27" s="7">
        <v>18</v>
      </c>
      <c r="AK27" s="7">
        <v>0</v>
      </c>
      <c r="AL27" s="7">
        <v>9</v>
      </c>
      <c r="AM27" s="7">
        <v>23</v>
      </c>
      <c r="AN27" s="7">
        <v>20</v>
      </c>
      <c r="AO27" s="7">
        <v>90</v>
      </c>
      <c r="AP27" s="7">
        <v>3</v>
      </c>
      <c r="AQ27" s="7">
        <v>136</v>
      </c>
      <c r="AR27" s="39">
        <f t="shared" si="12"/>
        <v>58</v>
      </c>
      <c r="AS27" s="39">
        <f t="shared" si="12"/>
        <v>266</v>
      </c>
      <c r="AT27" s="39">
        <f t="shared" si="13"/>
        <v>324</v>
      </c>
      <c r="AU27" s="36">
        <f t="shared" si="14"/>
        <v>27</v>
      </c>
      <c r="AV27" s="7"/>
      <c r="AW27" s="36">
        <f t="shared" si="15"/>
        <v>0</v>
      </c>
      <c r="AX27" s="7"/>
      <c r="AY27" s="36">
        <f t="shared" si="16"/>
        <v>0</v>
      </c>
    </row>
    <row r="28" spans="1:51" ht="24" customHeight="1">
      <c r="A28" s="3">
        <v>22</v>
      </c>
      <c r="B28" s="32" t="s">
        <v>4</v>
      </c>
      <c r="C28" s="33" t="s">
        <v>63</v>
      </c>
      <c r="D28" s="34">
        <v>102</v>
      </c>
      <c r="E28" s="34">
        <v>416</v>
      </c>
      <c r="F28" s="34">
        <v>5</v>
      </c>
      <c r="G28" s="34">
        <v>71</v>
      </c>
      <c r="H28" s="34">
        <v>663</v>
      </c>
      <c r="I28" s="35">
        <f t="shared" si="0"/>
        <v>1257</v>
      </c>
      <c r="J28" s="36">
        <f t="shared" si="4"/>
        <v>104.75</v>
      </c>
      <c r="K28" s="37">
        <v>108</v>
      </c>
      <c r="L28" s="38">
        <v>647</v>
      </c>
      <c r="M28" s="38">
        <v>5</v>
      </c>
      <c r="N28" s="38">
        <v>84</v>
      </c>
      <c r="O28" s="38">
        <v>870</v>
      </c>
      <c r="P28" s="35">
        <f t="shared" si="1"/>
        <v>1714</v>
      </c>
      <c r="Q28" s="36">
        <f t="shared" si="2"/>
        <v>142.83333333333334</v>
      </c>
      <c r="R28" s="7"/>
      <c r="S28" s="39">
        <f t="shared" si="3"/>
        <v>0</v>
      </c>
      <c r="T28" s="7"/>
      <c r="U28" s="39">
        <f t="shared" si="5"/>
        <v>0</v>
      </c>
      <c r="V28" s="7"/>
      <c r="W28" s="39">
        <f t="shared" si="6"/>
        <v>0</v>
      </c>
      <c r="X28" s="7"/>
      <c r="Y28" s="39">
        <f t="shared" si="7"/>
        <v>0</v>
      </c>
      <c r="Z28" s="7"/>
      <c r="AA28" s="36">
        <f t="shared" si="8"/>
        <v>0</v>
      </c>
      <c r="AB28" s="7"/>
      <c r="AC28" s="36">
        <f t="shared" si="9"/>
        <v>0</v>
      </c>
      <c r="AD28" s="7"/>
      <c r="AE28" s="36">
        <f t="shared" si="10"/>
        <v>0</v>
      </c>
      <c r="AF28" s="7"/>
      <c r="AG28" s="36">
        <f t="shared" si="11"/>
        <v>0</v>
      </c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39">
        <f t="shared" si="12"/>
        <v>0</v>
      </c>
      <c r="AS28" s="39">
        <f t="shared" si="12"/>
        <v>0</v>
      </c>
      <c r="AT28" s="39">
        <f t="shared" si="13"/>
        <v>0</v>
      </c>
      <c r="AU28" s="36">
        <f t="shared" si="14"/>
        <v>0</v>
      </c>
      <c r="AV28" s="7"/>
      <c r="AW28" s="36">
        <f t="shared" si="15"/>
        <v>0</v>
      </c>
      <c r="AX28" s="7"/>
      <c r="AY28" s="36">
        <f t="shared" si="16"/>
        <v>0</v>
      </c>
    </row>
    <row r="29" spans="1:51" ht="24" customHeight="1">
      <c r="A29" s="3">
        <v>24</v>
      </c>
      <c r="B29" s="32" t="s">
        <v>12</v>
      </c>
      <c r="C29" s="33" t="s">
        <v>63</v>
      </c>
      <c r="D29" s="34">
        <v>173</v>
      </c>
      <c r="E29" s="34">
        <v>338</v>
      </c>
      <c r="F29" s="34">
        <v>7</v>
      </c>
      <c r="G29" s="34">
        <v>65</v>
      </c>
      <c r="H29" s="34">
        <v>2122</v>
      </c>
      <c r="I29" s="35">
        <f t="shared" si="0"/>
        <v>2705</v>
      </c>
      <c r="J29" s="36">
        <f t="shared" si="4"/>
        <v>225.41666666666666</v>
      </c>
      <c r="K29" s="37">
        <v>186</v>
      </c>
      <c r="L29" s="38">
        <v>366</v>
      </c>
      <c r="M29" s="38">
        <v>7</v>
      </c>
      <c r="N29" s="38">
        <v>69</v>
      </c>
      <c r="O29" s="38">
        <v>2302</v>
      </c>
      <c r="P29" s="35">
        <f t="shared" si="1"/>
        <v>2930</v>
      </c>
      <c r="Q29" s="36">
        <f t="shared" si="2"/>
        <v>244.16666666666666</v>
      </c>
      <c r="R29" s="7"/>
      <c r="S29" s="39">
        <f t="shared" si="3"/>
        <v>0</v>
      </c>
      <c r="T29" s="7"/>
      <c r="U29" s="39">
        <f t="shared" si="5"/>
        <v>0</v>
      </c>
      <c r="V29" s="7"/>
      <c r="W29" s="39">
        <f t="shared" si="6"/>
        <v>0</v>
      </c>
      <c r="X29" s="7"/>
      <c r="Y29" s="39">
        <f t="shared" si="7"/>
        <v>0</v>
      </c>
      <c r="Z29" s="7"/>
      <c r="AA29" s="36">
        <f t="shared" si="8"/>
        <v>0</v>
      </c>
      <c r="AB29" s="7"/>
      <c r="AC29" s="36">
        <f t="shared" si="9"/>
        <v>0</v>
      </c>
      <c r="AD29" s="7"/>
      <c r="AE29" s="36">
        <f t="shared" si="10"/>
        <v>0</v>
      </c>
      <c r="AF29" s="7">
        <v>1692</v>
      </c>
      <c r="AG29" s="36">
        <f t="shared" si="11"/>
        <v>141</v>
      </c>
      <c r="AH29" s="7">
        <v>13</v>
      </c>
      <c r="AI29" s="7">
        <v>39</v>
      </c>
      <c r="AJ29" s="7">
        <v>15</v>
      </c>
      <c r="AK29" s="7">
        <v>1</v>
      </c>
      <c r="AL29" s="7">
        <v>17</v>
      </c>
      <c r="AM29" s="7">
        <v>92</v>
      </c>
      <c r="AN29" s="7">
        <v>50</v>
      </c>
      <c r="AO29" s="7">
        <v>248</v>
      </c>
      <c r="AP29" s="7">
        <v>26</v>
      </c>
      <c r="AQ29" s="7">
        <v>380</v>
      </c>
      <c r="AR29" s="39">
        <f t="shared" si="12"/>
        <v>121</v>
      </c>
      <c r="AS29" s="39">
        <f t="shared" si="12"/>
        <v>760</v>
      </c>
      <c r="AT29" s="39">
        <f t="shared" si="13"/>
        <v>881</v>
      </c>
      <c r="AU29" s="36">
        <f t="shared" si="14"/>
        <v>73.41666666666667</v>
      </c>
      <c r="AV29" s="7"/>
      <c r="AW29" s="36">
        <f t="shared" si="15"/>
        <v>0</v>
      </c>
      <c r="AX29" s="7"/>
      <c r="AY29" s="36">
        <f t="shared" si="16"/>
        <v>0</v>
      </c>
    </row>
    <row r="30" spans="1:51" ht="24" customHeight="1">
      <c r="A30" s="3">
        <v>25</v>
      </c>
      <c r="B30" s="32" t="s">
        <v>10</v>
      </c>
      <c r="C30" s="33" t="s">
        <v>63</v>
      </c>
      <c r="D30" s="34">
        <v>116</v>
      </c>
      <c r="E30" s="34">
        <v>313</v>
      </c>
      <c r="F30" s="34">
        <v>0</v>
      </c>
      <c r="G30" s="34">
        <v>161</v>
      </c>
      <c r="H30" s="34">
        <v>1192</v>
      </c>
      <c r="I30" s="35">
        <f t="shared" si="0"/>
        <v>1782</v>
      </c>
      <c r="J30" s="36">
        <f t="shared" si="4"/>
        <v>148.5</v>
      </c>
      <c r="K30" s="37">
        <v>15</v>
      </c>
      <c r="L30" s="38">
        <v>32</v>
      </c>
      <c r="M30" s="38">
        <v>0</v>
      </c>
      <c r="N30" s="38">
        <v>19</v>
      </c>
      <c r="O30" s="38">
        <v>243</v>
      </c>
      <c r="P30" s="35">
        <f t="shared" si="1"/>
        <v>309</v>
      </c>
      <c r="Q30" s="36">
        <f t="shared" si="2"/>
        <v>25.75</v>
      </c>
      <c r="R30" s="7"/>
      <c r="S30" s="39">
        <f t="shared" si="3"/>
        <v>0</v>
      </c>
      <c r="T30" s="7"/>
      <c r="U30" s="39">
        <f t="shared" si="5"/>
        <v>0</v>
      </c>
      <c r="V30" s="7"/>
      <c r="W30" s="39">
        <f t="shared" si="6"/>
        <v>0</v>
      </c>
      <c r="X30" s="7"/>
      <c r="Y30" s="39">
        <f t="shared" si="7"/>
        <v>0</v>
      </c>
      <c r="Z30" s="7"/>
      <c r="AA30" s="36">
        <f t="shared" si="8"/>
        <v>0</v>
      </c>
      <c r="AB30" s="7"/>
      <c r="AC30" s="36">
        <f t="shared" si="9"/>
        <v>0</v>
      </c>
      <c r="AD30" s="7"/>
      <c r="AE30" s="36">
        <f t="shared" si="10"/>
        <v>0</v>
      </c>
      <c r="AF30" s="7"/>
      <c r="AG30" s="36">
        <f t="shared" si="11"/>
        <v>0</v>
      </c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39">
        <f t="shared" si="12"/>
        <v>0</v>
      </c>
      <c r="AS30" s="39">
        <f t="shared" si="12"/>
        <v>0</v>
      </c>
      <c r="AT30" s="39">
        <f t="shared" si="13"/>
        <v>0</v>
      </c>
      <c r="AU30" s="36">
        <f t="shared" si="14"/>
        <v>0</v>
      </c>
      <c r="AV30" s="7"/>
      <c r="AW30" s="36">
        <f t="shared" si="15"/>
        <v>0</v>
      </c>
      <c r="AX30" s="7"/>
      <c r="AY30" s="36">
        <f t="shared" si="16"/>
        <v>0</v>
      </c>
    </row>
    <row r="31" spans="1:51" ht="24" customHeight="1">
      <c r="A31" s="3">
        <v>26</v>
      </c>
      <c r="B31" s="32" t="s">
        <v>9</v>
      </c>
      <c r="C31" s="33" t="s">
        <v>63</v>
      </c>
      <c r="D31" s="34">
        <v>749</v>
      </c>
      <c r="E31" s="34">
        <v>1557</v>
      </c>
      <c r="F31" s="34">
        <v>1</v>
      </c>
      <c r="G31" s="34">
        <v>0</v>
      </c>
      <c r="H31" s="34">
        <v>454</v>
      </c>
      <c r="I31" s="35">
        <f t="shared" si="0"/>
        <v>2761</v>
      </c>
      <c r="J31" s="36">
        <f t="shared" si="4"/>
        <v>230.08333333333334</v>
      </c>
      <c r="K31" s="37">
        <v>50</v>
      </c>
      <c r="L31" s="38">
        <v>53</v>
      </c>
      <c r="M31" s="38">
        <v>0</v>
      </c>
      <c r="N31" s="38">
        <v>0</v>
      </c>
      <c r="O31" s="38">
        <v>0</v>
      </c>
      <c r="P31" s="35">
        <f t="shared" si="1"/>
        <v>103</v>
      </c>
      <c r="Q31" s="36">
        <f t="shared" si="2"/>
        <v>8.583333333333334</v>
      </c>
      <c r="R31" s="7"/>
      <c r="S31" s="39">
        <f t="shared" si="3"/>
        <v>0</v>
      </c>
      <c r="T31" s="7"/>
      <c r="U31" s="39">
        <f t="shared" si="5"/>
        <v>0</v>
      </c>
      <c r="V31" s="7"/>
      <c r="W31" s="39">
        <f t="shared" si="6"/>
        <v>0</v>
      </c>
      <c r="X31" s="7"/>
      <c r="Y31" s="39">
        <f t="shared" si="7"/>
        <v>0</v>
      </c>
      <c r="Z31" s="7"/>
      <c r="AA31" s="36">
        <f t="shared" si="8"/>
        <v>0</v>
      </c>
      <c r="AB31" s="7"/>
      <c r="AC31" s="36">
        <f t="shared" si="9"/>
        <v>0</v>
      </c>
      <c r="AD31" s="7"/>
      <c r="AE31" s="36">
        <f t="shared" si="10"/>
        <v>0</v>
      </c>
      <c r="AF31" s="7"/>
      <c r="AG31" s="36">
        <f t="shared" si="11"/>
        <v>0</v>
      </c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39">
        <f t="shared" si="12"/>
        <v>0</v>
      </c>
      <c r="AS31" s="39">
        <f t="shared" si="12"/>
        <v>0</v>
      </c>
      <c r="AT31" s="39">
        <f t="shared" si="13"/>
        <v>0</v>
      </c>
      <c r="AU31" s="36">
        <f t="shared" si="14"/>
        <v>0</v>
      </c>
      <c r="AV31" s="7"/>
      <c r="AW31" s="36">
        <f t="shared" si="15"/>
        <v>0</v>
      </c>
      <c r="AX31" s="7"/>
      <c r="AY31" s="36">
        <f t="shared" si="16"/>
        <v>0</v>
      </c>
    </row>
    <row r="32" spans="1:51" ht="24" customHeight="1">
      <c r="A32" s="3">
        <v>27</v>
      </c>
      <c r="B32" s="32" t="s">
        <v>0</v>
      </c>
      <c r="C32" s="33" t="s">
        <v>63</v>
      </c>
      <c r="D32" s="34">
        <v>252</v>
      </c>
      <c r="E32" s="34">
        <v>69</v>
      </c>
      <c r="F32" s="34">
        <v>13</v>
      </c>
      <c r="G32" s="34">
        <v>89</v>
      </c>
      <c r="H32" s="34">
        <v>512</v>
      </c>
      <c r="I32" s="35">
        <f t="shared" si="0"/>
        <v>935</v>
      </c>
      <c r="J32" s="36">
        <f t="shared" si="4"/>
        <v>77.91666666666667</v>
      </c>
      <c r="K32" s="37">
        <v>125</v>
      </c>
      <c r="L32" s="38">
        <v>50</v>
      </c>
      <c r="M32" s="38">
        <v>5</v>
      </c>
      <c r="N32" s="38">
        <v>53</v>
      </c>
      <c r="O32" s="38">
        <v>410</v>
      </c>
      <c r="P32" s="35">
        <f t="shared" si="1"/>
        <v>643</v>
      </c>
      <c r="Q32" s="36">
        <f t="shared" si="2"/>
        <v>53.583333333333336</v>
      </c>
      <c r="R32" s="7"/>
      <c r="S32" s="39">
        <f t="shared" si="3"/>
        <v>0</v>
      </c>
      <c r="T32" s="7"/>
      <c r="U32" s="39">
        <f t="shared" si="5"/>
        <v>0</v>
      </c>
      <c r="V32" s="7"/>
      <c r="W32" s="39">
        <f t="shared" si="6"/>
        <v>0</v>
      </c>
      <c r="X32" s="7"/>
      <c r="Y32" s="39">
        <f t="shared" si="7"/>
        <v>0</v>
      </c>
      <c r="Z32" s="7"/>
      <c r="AA32" s="36">
        <f t="shared" si="8"/>
        <v>0</v>
      </c>
      <c r="AB32" s="7"/>
      <c r="AC32" s="36">
        <f t="shared" si="9"/>
        <v>0</v>
      </c>
      <c r="AD32" s="7"/>
      <c r="AE32" s="36">
        <f t="shared" si="10"/>
        <v>0</v>
      </c>
      <c r="AF32" s="7"/>
      <c r="AG32" s="36">
        <f t="shared" si="11"/>
        <v>0</v>
      </c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39">
        <f t="shared" si="12"/>
        <v>0</v>
      </c>
      <c r="AS32" s="39">
        <f t="shared" si="12"/>
        <v>0</v>
      </c>
      <c r="AT32" s="39">
        <f t="shared" si="13"/>
        <v>0</v>
      </c>
      <c r="AU32" s="36">
        <f t="shared" si="14"/>
        <v>0</v>
      </c>
      <c r="AV32" s="7"/>
      <c r="AW32" s="36">
        <f t="shared" si="15"/>
        <v>0</v>
      </c>
      <c r="AX32" s="7"/>
      <c r="AY32" s="36">
        <f t="shared" si="16"/>
        <v>0</v>
      </c>
    </row>
    <row r="33" spans="1:51" ht="24" customHeight="1">
      <c r="A33" s="3">
        <v>28</v>
      </c>
      <c r="B33" s="32" t="s">
        <v>3</v>
      </c>
      <c r="C33" s="33" t="s">
        <v>63</v>
      </c>
      <c r="D33" s="34">
        <v>89</v>
      </c>
      <c r="E33" s="34">
        <v>169</v>
      </c>
      <c r="F33" s="34">
        <v>1</v>
      </c>
      <c r="G33" s="34">
        <v>184</v>
      </c>
      <c r="H33" s="34">
        <v>1280</v>
      </c>
      <c r="I33" s="35">
        <f t="shared" si="0"/>
        <v>1723</v>
      </c>
      <c r="J33" s="36">
        <f>I33/12</f>
        <v>143.58333333333334</v>
      </c>
      <c r="K33" s="37">
        <v>12</v>
      </c>
      <c r="L33" s="38">
        <v>30</v>
      </c>
      <c r="M33" s="38">
        <v>0</v>
      </c>
      <c r="N33" s="38">
        <v>31</v>
      </c>
      <c r="O33" s="38">
        <v>212</v>
      </c>
      <c r="P33" s="35">
        <f t="shared" si="1"/>
        <v>285</v>
      </c>
      <c r="Q33" s="36">
        <f>P33/12</f>
        <v>23.75</v>
      </c>
      <c r="R33" s="7"/>
      <c r="S33" s="39">
        <f t="shared" si="3"/>
        <v>0</v>
      </c>
      <c r="T33" s="7"/>
      <c r="U33" s="39">
        <f t="shared" si="5"/>
        <v>0</v>
      </c>
      <c r="V33" s="7"/>
      <c r="W33" s="39">
        <f t="shared" si="6"/>
        <v>0</v>
      </c>
      <c r="X33" s="7"/>
      <c r="Y33" s="39">
        <f t="shared" si="7"/>
        <v>0</v>
      </c>
      <c r="Z33" s="7"/>
      <c r="AA33" s="36">
        <f t="shared" si="8"/>
        <v>0</v>
      </c>
      <c r="AB33" s="7"/>
      <c r="AC33" s="36">
        <f t="shared" si="9"/>
        <v>0</v>
      </c>
      <c r="AD33" s="7"/>
      <c r="AE33" s="36">
        <f t="shared" si="10"/>
        <v>0</v>
      </c>
      <c r="AF33" s="7"/>
      <c r="AG33" s="36">
        <f>AF33/12</f>
        <v>0</v>
      </c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39">
        <f>AP33+AN33+AL33+AJ33+AH33</f>
        <v>0</v>
      </c>
      <c r="AS33" s="39">
        <f>AQ33+AO33+AM33+AK33+AI33</f>
        <v>0</v>
      </c>
      <c r="AT33" s="39">
        <f>AR33+AS33</f>
        <v>0</v>
      </c>
      <c r="AU33" s="36">
        <f>AT33/12</f>
        <v>0</v>
      </c>
      <c r="AV33" s="7"/>
      <c r="AW33" s="36">
        <f>AV33/12</f>
        <v>0</v>
      </c>
      <c r="AX33" s="7"/>
      <c r="AY33" s="36">
        <f t="shared" si="16"/>
        <v>0</v>
      </c>
    </row>
    <row r="34" spans="1:51" ht="24" customHeight="1">
      <c r="A34" s="3">
        <v>30</v>
      </c>
      <c r="B34" s="32" t="s">
        <v>55</v>
      </c>
      <c r="C34" s="33" t="s">
        <v>63</v>
      </c>
      <c r="D34" s="34">
        <v>187</v>
      </c>
      <c r="E34" s="34">
        <v>1367</v>
      </c>
      <c r="F34" s="34">
        <v>0</v>
      </c>
      <c r="G34" s="34">
        <v>392</v>
      </c>
      <c r="H34" s="34">
        <v>201</v>
      </c>
      <c r="I34" s="35">
        <f t="shared" si="0"/>
        <v>2147</v>
      </c>
      <c r="J34" s="36">
        <f>I34/12</f>
        <v>178.91666666666666</v>
      </c>
      <c r="K34" s="37">
        <v>43</v>
      </c>
      <c r="L34" s="38">
        <v>739</v>
      </c>
      <c r="M34" s="38">
        <v>0</v>
      </c>
      <c r="N34" s="38">
        <v>196</v>
      </c>
      <c r="O34" s="38">
        <v>33</v>
      </c>
      <c r="P34" s="35">
        <f t="shared" si="1"/>
        <v>1011</v>
      </c>
      <c r="Q34" s="36">
        <f>P34/12</f>
        <v>84.25</v>
      </c>
      <c r="R34" s="7"/>
      <c r="S34" s="39">
        <f>R34/12</f>
        <v>0</v>
      </c>
      <c r="T34" s="7"/>
      <c r="U34" s="39">
        <f>T34/12</f>
        <v>0</v>
      </c>
      <c r="V34" s="7"/>
      <c r="W34" s="39">
        <f>V34/12</f>
        <v>0</v>
      </c>
      <c r="X34" s="7"/>
      <c r="Y34" s="39">
        <f>X34/12</f>
        <v>0</v>
      </c>
      <c r="Z34" s="7"/>
      <c r="AA34" s="36">
        <f>Z34/12</f>
        <v>0</v>
      </c>
      <c r="AB34" s="7"/>
      <c r="AC34" s="36">
        <f>AB34/12</f>
        <v>0</v>
      </c>
      <c r="AD34" s="7"/>
      <c r="AE34" s="36">
        <f>AD34/12</f>
        <v>0</v>
      </c>
      <c r="AF34" s="7"/>
      <c r="AG34" s="36">
        <f>AF34/12</f>
        <v>0</v>
      </c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39">
        <f>AP34+AN34+AL34+AJ34+AH34</f>
        <v>0</v>
      </c>
      <c r="AS34" s="39">
        <f>AQ34+AO34+AM34+AK34+AI34</f>
        <v>0</v>
      </c>
      <c r="AT34" s="39">
        <f>AR34+AS34</f>
        <v>0</v>
      </c>
      <c r="AU34" s="36">
        <f>AT34/12</f>
        <v>0</v>
      </c>
      <c r="AV34" s="7"/>
      <c r="AW34" s="36">
        <f>AV34/12</f>
        <v>0</v>
      </c>
      <c r="AX34" s="7"/>
      <c r="AY34" s="36">
        <f>AX34/12</f>
        <v>0</v>
      </c>
    </row>
    <row r="35" spans="1:51" ht="24" customHeight="1">
      <c r="A35" s="3">
        <v>31</v>
      </c>
      <c r="B35" s="32" t="s">
        <v>56</v>
      </c>
      <c r="C35" s="33" t="s">
        <v>63</v>
      </c>
      <c r="D35" s="34">
        <v>150</v>
      </c>
      <c r="E35" s="34">
        <v>388</v>
      </c>
      <c r="F35" s="34">
        <v>3</v>
      </c>
      <c r="G35" s="34">
        <v>546</v>
      </c>
      <c r="H35" s="34">
        <v>2271</v>
      </c>
      <c r="I35" s="35">
        <f t="shared" si="0"/>
        <v>3358</v>
      </c>
      <c r="J35" s="36">
        <f t="shared" si="4"/>
        <v>279.8333333333333</v>
      </c>
      <c r="K35" s="37">
        <v>148</v>
      </c>
      <c r="L35" s="38">
        <v>392</v>
      </c>
      <c r="M35" s="38">
        <v>0</v>
      </c>
      <c r="N35" s="38">
        <v>549</v>
      </c>
      <c r="O35" s="38">
        <v>2407</v>
      </c>
      <c r="P35" s="35">
        <f t="shared" si="1"/>
        <v>3496</v>
      </c>
      <c r="Q35" s="36">
        <f t="shared" si="2"/>
        <v>291.3333333333333</v>
      </c>
      <c r="R35" s="7"/>
      <c r="S35" s="39">
        <f t="shared" si="3"/>
        <v>0</v>
      </c>
      <c r="T35" s="7"/>
      <c r="U35" s="39">
        <f t="shared" si="5"/>
        <v>0</v>
      </c>
      <c r="V35" s="7"/>
      <c r="W35" s="39">
        <f t="shared" si="6"/>
        <v>0</v>
      </c>
      <c r="X35" s="7"/>
      <c r="Y35" s="39">
        <f t="shared" si="7"/>
        <v>0</v>
      </c>
      <c r="Z35" s="7"/>
      <c r="AA35" s="36">
        <f>Z35/12</f>
        <v>0</v>
      </c>
      <c r="AB35" s="7"/>
      <c r="AC35" s="36">
        <f>AB35/12</f>
        <v>0</v>
      </c>
      <c r="AD35" s="7"/>
      <c r="AE35" s="36">
        <f t="shared" si="10"/>
        <v>0</v>
      </c>
      <c r="AF35" s="7"/>
      <c r="AG35" s="36">
        <f t="shared" si="11"/>
        <v>0</v>
      </c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39">
        <f t="shared" si="12"/>
        <v>0</v>
      </c>
      <c r="AS35" s="39">
        <f t="shared" si="12"/>
        <v>0</v>
      </c>
      <c r="AT35" s="39">
        <f t="shared" si="13"/>
        <v>0</v>
      </c>
      <c r="AU35" s="36">
        <f t="shared" si="14"/>
        <v>0</v>
      </c>
      <c r="AV35" s="7"/>
      <c r="AW35" s="36">
        <f t="shared" si="15"/>
        <v>0</v>
      </c>
      <c r="AX35" s="7"/>
      <c r="AY35" s="36">
        <f t="shared" si="16"/>
        <v>0</v>
      </c>
    </row>
    <row r="36" spans="1:51" ht="97.5" customHeight="1" thickBot="1">
      <c r="A36" s="79" t="s">
        <v>41</v>
      </c>
      <c r="B36" s="80"/>
      <c r="C36" s="81"/>
      <c r="D36" s="40">
        <f aca="true" t="shared" si="17" ref="D36:I36">SUM(D5:D35)</f>
        <v>28669</v>
      </c>
      <c r="E36" s="41">
        <f t="shared" si="17"/>
        <v>68657</v>
      </c>
      <c r="F36" s="41">
        <f t="shared" si="17"/>
        <v>8594</v>
      </c>
      <c r="G36" s="41">
        <f t="shared" si="17"/>
        <v>29600</v>
      </c>
      <c r="H36" s="41">
        <f t="shared" si="17"/>
        <v>223145</v>
      </c>
      <c r="I36" s="41">
        <f t="shared" si="17"/>
        <v>358665</v>
      </c>
      <c r="J36" s="42">
        <f>I36/12</f>
        <v>29888.75</v>
      </c>
      <c r="K36" s="41">
        <f>SUM(K5:K35)</f>
        <v>17733</v>
      </c>
      <c r="L36" s="41">
        <f>SUM(L5:L35)</f>
        <v>46170</v>
      </c>
      <c r="M36" s="41">
        <f>SUM(M5:M35)</f>
        <v>4737</v>
      </c>
      <c r="N36" s="41">
        <f>SUM(N5:N35)</f>
        <v>16033</v>
      </c>
      <c r="O36" s="41">
        <f>SUM(O5:O35)</f>
        <v>171471</v>
      </c>
      <c r="P36" s="41">
        <f aca="true" t="shared" si="18" ref="P36:AV36">SUM(P5:P35)</f>
        <v>256144</v>
      </c>
      <c r="Q36" s="42">
        <f t="shared" si="2"/>
        <v>21345.333333333332</v>
      </c>
      <c r="R36" s="40">
        <f t="shared" si="18"/>
        <v>15254</v>
      </c>
      <c r="S36" s="41">
        <f>R36/12</f>
        <v>1271.1666666666667</v>
      </c>
      <c r="T36" s="41">
        <f t="shared" si="18"/>
        <v>0</v>
      </c>
      <c r="U36" s="43">
        <f>T36/12</f>
        <v>0</v>
      </c>
      <c r="V36" s="41">
        <f t="shared" si="18"/>
        <v>684</v>
      </c>
      <c r="W36" s="43">
        <f>V36/12</f>
        <v>57</v>
      </c>
      <c r="X36" s="41">
        <f t="shared" si="18"/>
        <v>4653</v>
      </c>
      <c r="Y36" s="43">
        <f>X36/12</f>
        <v>387.75</v>
      </c>
      <c r="Z36" s="41">
        <f>SUM(Z5:Z35)</f>
        <v>0</v>
      </c>
      <c r="AA36" s="42">
        <f>Z36/12</f>
        <v>0</v>
      </c>
      <c r="AB36" s="41">
        <f>SUM(AB5:AB35)</f>
        <v>0</v>
      </c>
      <c r="AC36" s="44">
        <f>AB36/12</f>
        <v>0</v>
      </c>
      <c r="AD36" s="41">
        <f t="shared" si="18"/>
        <v>0</v>
      </c>
      <c r="AE36" s="42">
        <f>AD36/12</f>
        <v>0</v>
      </c>
      <c r="AF36" s="40">
        <f t="shared" si="18"/>
        <v>78687</v>
      </c>
      <c r="AG36" s="42">
        <f>AF36/12</f>
        <v>6557.25</v>
      </c>
      <c r="AH36" s="40">
        <f t="shared" si="18"/>
        <v>2464</v>
      </c>
      <c r="AI36" s="41">
        <f t="shared" si="18"/>
        <v>3428</v>
      </c>
      <c r="AJ36" s="41">
        <f t="shared" si="18"/>
        <v>2092</v>
      </c>
      <c r="AK36" s="41">
        <f t="shared" si="18"/>
        <v>33</v>
      </c>
      <c r="AL36" s="41">
        <f t="shared" si="18"/>
        <v>2510</v>
      </c>
      <c r="AM36" s="41">
        <f t="shared" si="18"/>
        <v>6950</v>
      </c>
      <c r="AN36" s="41">
        <f t="shared" si="18"/>
        <v>3843</v>
      </c>
      <c r="AO36" s="41">
        <f t="shared" si="18"/>
        <v>26781</v>
      </c>
      <c r="AP36" s="41">
        <f t="shared" si="18"/>
        <v>2930</v>
      </c>
      <c r="AQ36" s="41">
        <f t="shared" si="18"/>
        <v>44152</v>
      </c>
      <c r="AR36" s="41">
        <f t="shared" si="18"/>
        <v>13839</v>
      </c>
      <c r="AS36" s="41">
        <f t="shared" si="18"/>
        <v>81344</v>
      </c>
      <c r="AT36" s="41">
        <f t="shared" si="18"/>
        <v>95183</v>
      </c>
      <c r="AU36" s="42">
        <f t="shared" si="18"/>
        <v>7931.916666666665</v>
      </c>
      <c r="AV36" s="40">
        <f t="shared" si="18"/>
        <v>261478</v>
      </c>
      <c r="AW36" s="42">
        <f>AV36/12</f>
        <v>21789.833333333332</v>
      </c>
      <c r="AX36" s="40">
        <f>SUM(AX5:AX35)</f>
        <v>2621</v>
      </c>
      <c r="AY36" s="42">
        <f>AX36/12</f>
        <v>218.41666666666666</v>
      </c>
    </row>
  </sheetData>
  <sheetProtection password="C42C" sheet="1" objects="1" scenarios="1"/>
  <mergeCells count="20">
    <mergeCell ref="A1:AY1"/>
    <mergeCell ref="A2:A4"/>
    <mergeCell ref="B2:B4"/>
    <mergeCell ref="C2:C4"/>
    <mergeCell ref="D2:J3"/>
    <mergeCell ref="K2:Q3"/>
    <mergeCell ref="R2:AE3"/>
    <mergeCell ref="AF2:AG3"/>
    <mergeCell ref="AH2:AU2"/>
    <mergeCell ref="AV2:AW3"/>
    <mergeCell ref="A36:C36"/>
    <mergeCell ref="AX2:AY3"/>
    <mergeCell ref="AH3:AI3"/>
    <mergeCell ref="AJ3:AK3"/>
    <mergeCell ref="AL3:AM3"/>
    <mergeCell ref="AN3:AO3"/>
    <mergeCell ref="AP3:AQ3"/>
    <mergeCell ref="AR3:AS3"/>
    <mergeCell ref="AT3:AT4"/>
    <mergeCell ref="AU3:AU4"/>
  </mergeCells>
  <printOptions/>
  <pageMargins left="0" right="0" top="0" bottom="0" header="0.1968503937007874" footer="0.1968503937007874"/>
  <pageSetup horizontalDpi="600" verticalDpi="600" orientation="landscape" paperSize="9" scale="5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anees</dc:creator>
  <cp:keywords/>
  <dc:description/>
  <cp:lastModifiedBy>ysra</cp:lastModifiedBy>
  <cp:lastPrinted>2017-01-29T11:13:56Z</cp:lastPrinted>
  <dcterms:created xsi:type="dcterms:W3CDTF">2011-01-20T07:06:40Z</dcterms:created>
  <dcterms:modified xsi:type="dcterms:W3CDTF">2017-07-16T10:07:12Z</dcterms:modified>
  <cp:category/>
  <cp:version/>
  <cp:contentType/>
  <cp:contentStatus/>
</cp:coreProperties>
</file>